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ukeoestreich/Documents/DDJ Projekt/Großes Projekt/"/>
    </mc:Choice>
  </mc:AlternateContent>
  <xr:revisionPtr revIDLastSave="0" documentId="8_{A110D059-8FEE-0149-84EA-1B9C53AC4C7C}" xr6:coauthVersionLast="47" xr6:coauthVersionMax="47" xr10:uidLastSave="{00000000-0000-0000-0000-000000000000}"/>
  <bookViews>
    <workbookView xWindow="980" yWindow="1240" windowWidth="27840" windowHeight="16220" xr2:uid="{0AFA1538-A0C9-314C-BEB0-102A4A2D582B}"/>
  </bookViews>
  <sheets>
    <sheet name="Berechnung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4" i="1" l="1"/>
  <c r="Q34" i="1"/>
  <c r="R36" i="1" s="1"/>
  <c r="P33" i="1"/>
  <c r="O33" i="1"/>
  <c r="S33" i="1" s="1"/>
  <c r="N33" i="1"/>
  <c r="M33" i="1"/>
  <c r="L33" i="1"/>
  <c r="K33" i="1"/>
  <c r="J33" i="1"/>
  <c r="P32" i="1"/>
  <c r="O32" i="1"/>
  <c r="S32" i="1" s="1"/>
  <c r="N32" i="1"/>
  <c r="M32" i="1"/>
  <c r="L32" i="1"/>
  <c r="K32" i="1"/>
  <c r="J32" i="1"/>
  <c r="P31" i="1"/>
  <c r="O31" i="1"/>
  <c r="S31" i="1" s="1"/>
  <c r="N31" i="1"/>
  <c r="M31" i="1"/>
  <c r="L31" i="1"/>
  <c r="K31" i="1"/>
  <c r="J31" i="1"/>
  <c r="P30" i="1"/>
  <c r="O30" i="1"/>
  <c r="S30" i="1" s="1"/>
  <c r="N30" i="1"/>
  <c r="M30" i="1"/>
  <c r="L30" i="1"/>
  <c r="K30" i="1"/>
  <c r="J30" i="1"/>
  <c r="P29" i="1"/>
  <c r="O29" i="1"/>
  <c r="S29" i="1" s="1"/>
  <c r="N29" i="1"/>
  <c r="M29" i="1"/>
  <c r="L29" i="1"/>
  <c r="K29" i="1"/>
  <c r="J29" i="1"/>
  <c r="P28" i="1"/>
  <c r="O28" i="1"/>
  <c r="S28" i="1" s="1"/>
  <c r="N28" i="1"/>
  <c r="M28" i="1"/>
  <c r="L28" i="1"/>
  <c r="K28" i="1"/>
  <c r="J28" i="1"/>
  <c r="J23" i="1"/>
  <c r="J22" i="1"/>
  <c r="J20" i="1"/>
  <c r="T33" i="1" s="1"/>
  <c r="P19" i="1"/>
  <c r="J19" i="1"/>
  <c r="J18" i="1"/>
  <c r="T31" i="1" s="1"/>
  <c r="J17" i="1"/>
  <c r="T30" i="1" s="1"/>
  <c r="P16" i="1"/>
  <c r="J16" i="1"/>
  <c r="T29" i="1" s="1"/>
  <c r="J15" i="1"/>
  <c r="T28" i="1" s="1"/>
  <c r="J12" i="1"/>
  <c r="J11" i="1"/>
  <c r="J8" i="1"/>
  <c r="J7" i="1"/>
  <c r="J6" i="1"/>
  <c r="J5" i="1"/>
  <c r="J4" i="1"/>
  <c r="K23" i="1" l="1"/>
  <c r="T32" i="1"/>
  <c r="J2" i="1"/>
  <c r="K22" i="1" s="1"/>
  <c r="K15" i="1"/>
  <c r="K16" i="1"/>
  <c r="K18" i="1" l="1"/>
  <c r="K17" i="1"/>
  <c r="K20" i="1"/>
  <c r="K19" i="1"/>
  <c r="K8" i="1"/>
  <c r="K6" i="1"/>
  <c r="K11" i="1"/>
  <c r="T34" i="1"/>
  <c r="K7" i="1"/>
  <c r="K4" i="1"/>
  <c r="K5" i="1"/>
  <c r="K12" i="1"/>
</calcChain>
</file>

<file path=xl/sharedStrings.xml><?xml version="1.0" encoding="utf-8"?>
<sst xmlns="http://schemas.openxmlformats.org/spreadsheetml/2006/main" count="3785" uniqueCount="620">
  <si>
    <t>Frequenz</t>
  </si>
  <si>
    <t>PLZ: [01]</t>
  </si>
  <si>
    <t>Genutztes Verkehrsmittel</t>
  </si>
  <si>
    <t>Eigene Wohnung</t>
  </si>
  <si>
    <t>Reisezeit: Stunden</t>
  </si>
  <si>
    <t>Reisezeit: Minuten</t>
  </si>
  <si>
    <t>Gefühl Zuhause</t>
  </si>
  <si>
    <t>täglich</t>
  </si>
  <si>
    <t>81827</t>
  </si>
  <si>
    <t>Vorrangig oder ausschließlich KFZ</t>
  </si>
  <si>
    <t>Ja</t>
  </si>
  <si>
    <t>an meinem angebenden Zielort</t>
  </si>
  <si>
    <t>Gesamtanzahl</t>
  </si>
  <si>
    <t>85283</t>
  </si>
  <si>
    <t>Vorrangig oder ausschließlich Bahn</t>
  </si>
  <si>
    <t>einmal im Monat</t>
  </si>
  <si>
    <t>33397</t>
  </si>
  <si>
    <t>Nein</t>
  </si>
  <si>
    <t>tendenziell mehr an der Uni</t>
  </si>
  <si>
    <t>wöchentlich</t>
  </si>
  <si>
    <t>94575</t>
  </si>
  <si>
    <t>alle zwei Wochen</t>
  </si>
  <si>
    <t>91602</t>
  </si>
  <si>
    <t>tendenziell an meinem angegebenen Zielort</t>
  </si>
  <si>
    <t>seltener</t>
  </si>
  <si>
    <t>22869</t>
  </si>
  <si>
    <t>an der Uni</t>
  </si>
  <si>
    <t>21635</t>
  </si>
  <si>
    <t>41844</t>
  </si>
  <si>
    <t>keine der Antworten</t>
  </si>
  <si>
    <t>55218</t>
  </si>
  <si>
    <t>48599</t>
  </si>
  <si>
    <t>Wohnung ja</t>
  </si>
  <si>
    <t>34582</t>
  </si>
  <si>
    <t>Wohnung nein</t>
  </si>
  <si>
    <t>58339</t>
  </si>
  <si>
    <t>04736</t>
  </si>
  <si>
    <t>an beiden Orten</t>
  </si>
  <si>
    <t>51103</t>
  </si>
  <si>
    <t>am Zielort</t>
  </si>
  <si>
    <t>Keine eigene Wohnung</t>
  </si>
  <si>
    <t>Anteil mit Eigener Wohnung (Angaben im Text)</t>
  </si>
  <si>
    <t>50667</t>
  </si>
  <si>
    <t>tendenziell Zielort</t>
  </si>
  <si>
    <t>06188</t>
  </si>
  <si>
    <t>tendenziell am Zielort</t>
  </si>
  <si>
    <t>09496</t>
  </si>
  <si>
    <t>an Uni</t>
  </si>
  <si>
    <t>15859</t>
  </si>
  <si>
    <t>tendenziell Uni</t>
  </si>
  <si>
    <t>85253</t>
  </si>
  <si>
    <t>nichts davon</t>
  </si>
  <si>
    <t>tendenziell an Uni</t>
  </si>
  <si>
    <t>24943</t>
  </si>
  <si>
    <t>keine der Angaben</t>
  </si>
  <si>
    <t>85122</t>
  </si>
  <si>
    <t>KFZ</t>
  </si>
  <si>
    <t>13189</t>
  </si>
  <si>
    <t>Bahn</t>
  </si>
  <si>
    <t>53797</t>
  </si>
  <si>
    <t>49477</t>
  </si>
  <si>
    <t>36329</t>
  </si>
  <si>
    <t>85579</t>
  </si>
  <si>
    <t>Stunden</t>
  </si>
  <si>
    <t>Minuten</t>
  </si>
  <si>
    <t>Durchschnittliche Reisezeit</t>
  </si>
  <si>
    <t>07570</t>
  </si>
  <si>
    <t>80797</t>
  </si>
  <si>
    <t>59174</t>
  </si>
  <si>
    <t>06242</t>
  </si>
  <si>
    <t>10783</t>
  </si>
  <si>
    <t>92637</t>
  </si>
  <si>
    <t>Gesamt</t>
  </si>
  <si>
    <t>24589</t>
  </si>
  <si>
    <t>91737</t>
  </si>
  <si>
    <t>58091</t>
  </si>
  <si>
    <t>08340</t>
  </si>
  <si>
    <t>71229</t>
  </si>
  <si>
    <t>82340</t>
  </si>
  <si>
    <t>54450</t>
  </si>
  <si>
    <t>13125</t>
  </si>
  <si>
    <t>54341</t>
  </si>
  <si>
    <t>24782</t>
  </si>
  <si>
    <t>55130</t>
  </si>
  <si>
    <t>52379</t>
  </si>
  <si>
    <t>28213</t>
  </si>
  <si>
    <t>90574</t>
  </si>
  <si>
    <t>91056</t>
  </si>
  <si>
    <t>63679</t>
  </si>
  <si>
    <t>82229</t>
  </si>
  <si>
    <t>54538</t>
  </si>
  <si>
    <t>30880</t>
  </si>
  <si>
    <t>83607</t>
  </si>
  <si>
    <t>40591</t>
  </si>
  <si>
    <t>84405</t>
  </si>
  <si>
    <t>52525</t>
  </si>
  <si>
    <t>87471</t>
  </si>
  <si>
    <t>06502</t>
  </si>
  <si>
    <t>85540</t>
  </si>
  <si>
    <t>92711</t>
  </si>
  <si>
    <t>79379</t>
  </si>
  <si>
    <t>86641</t>
  </si>
  <si>
    <t>27798</t>
  </si>
  <si>
    <t>07819</t>
  </si>
  <si>
    <t>01640</t>
  </si>
  <si>
    <t>49076</t>
  </si>
  <si>
    <t>80999</t>
  </si>
  <si>
    <t>85609</t>
  </si>
  <si>
    <t>28217</t>
  </si>
  <si>
    <t>81541</t>
  </si>
  <si>
    <t>85635</t>
  </si>
  <si>
    <t>89079</t>
  </si>
  <si>
    <t>09579</t>
  </si>
  <si>
    <t>98529</t>
  </si>
  <si>
    <t>99096</t>
  </si>
  <si>
    <t>86529</t>
  </si>
  <si>
    <t>81379</t>
  </si>
  <si>
    <t>93049</t>
  </si>
  <si>
    <t>01665</t>
  </si>
  <si>
    <t>83080</t>
  </si>
  <si>
    <t>50354</t>
  </si>
  <si>
    <t>30419</t>
  </si>
  <si>
    <t>56410</t>
  </si>
  <si>
    <t>86391</t>
  </si>
  <si>
    <t>06231</t>
  </si>
  <si>
    <t>73116</t>
  </si>
  <si>
    <t>44263</t>
  </si>
  <si>
    <t>85386</t>
  </si>
  <si>
    <t>27472</t>
  </si>
  <si>
    <t>85435</t>
  </si>
  <si>
    <t>58300</t>
  </si>
  <si>
    <t>65239</t>
  </si>
  <si>
    <t>34613</t>
  </si>
  <si>
    <t>94501</t>
  </si>
  <si>
    <t>59929</t>
  </si>
  <si>
    <t>22111</t>
  </si>
  <si>
    <t>56068</t>
  </si>
  <si>
    <t>78247</t>
  </si>
  <si>
    <t>93138</t>
  </si>
  <si>
    <t>82205</t>
  </si>
  <si>
    <t>96450</t>
  </si>
  <si>
    <t>24148</t>
  </si>
  <si>
    <t>66399</t>
  </si>
  <si>
    <t>65553</t>
  </si>
  <si>
    <t>13589</t>
  </si>
  <si>
    <t>82110</t>
  </si>
  <si>
    <t>30853</t>
  </si>
  <si>
    <t>42781</t>
  </si>
  <si>
    <t>66453</t>
  </si>
  <si>
    <t>57368</t>
  </si>
  <si>
    <t>51143</t>
  </si>
  <si>
    <t>46348</t>
  </si>
  <si>
    <t>80336</t>
  </si>
  <si>
    <t>82481</t>
  </si>
  <si>
    <t>97941</t>
  </si>
  <si>
    <t>02625</t>
  </si>
  <si>
    <t>95326</t>
  </si>
  <si>
    <t>68163</t>
  </si>
  <si>
    <t>85417</t>
  </si>
  <si>
    <t>21481</t>
  </si>
  <si>
    <t>47533</t>
  </si>
  <si>
    <t>97727</t>
  </si>
  <si>
    <t>53840</t>
  </si>
  <si>
    <t>85107</t>
  </si>
  <si>
    <t>27321</t>
  </si>
  <si>
    <t>30826</t>
  </si>
  <si>
    <t>47800</t>
  </si>
  <si>
    <t>26605</t>
  </si>
  <si>
    <t>99842</t>
  </si>
  <si>
    <t>72401</t>
  </si>
  <si>
    <t>96482</t>
  </si>
  <si>
    <t>42281</t>
  </si>
  <si>
    <t>41516</t>
  </si>
  <si>
    <t>53501</t>
  </si>
  <si>
    <t>35415</t>
  </si>
  <si>
    <t>82008</t>
  </si>
  <si>
    <t>98528</t>
  </si>
  <si>
    <t>08112</t>
  </si>
  <si>
    <t>41352</t>
  </si>
  <si>
    <t>85258</t>
  </si>
  <si>
    <t>88267</t>
  </si>
  <si>
    <t>85757</t>
  </si>
  <si>
    <t>86316</t>
  </si>
  <si>
    <t>21649</t>
  </si>
  <si>
    <t>96250</t>
  </si>
  <si>
    <t>18581</t>
  </si>
  <si>
    <t>26452</t>
  </si>
  <si>
    <t>90579</t>
  </si>
  <si>
    <t>41564</t>
  </si>
  <si>
    <t>12526</t>
  </si>
  <si>
    <t>36205</t>
  </si>
  <si>
    <t>14959</t>
  </si>
  <si>
    <t>01587</t>
  </si>
  <si>
    <t>66955</t>
  </si>
  <si>
    <t>14547</t>
  </si>
  <si>
    <t>95119</t>
  </si>
  <si>
    <t>50668</t>
  </si>
  <si>
    <t>26487</t>
  </si>
  <si>
    <t>18445</t>
  </si>
  <si>
    <t>51105</t>
  </si>
  <si>
    <t>45257</t>
  </si>
  <si>
    <t>86859</t>
  </si>
  <si>
    <t>26446</t>
  </si>
  <si>
    <t>52372</t>
  </si>
  <si>
    <t>69429</t>
  </si>
  <si>
    <t>10318</t>
  </si>
  <si>
    <t>48431</t>
  </si>
  <si>
    <t>01723</t>
  </si>
  <si>
    <t>83471</t>
  </si>
  <si>
    <t>39116</t>
  </si>
  <si>
    <t>32423</t>
  </si>
  <si>
    <t>18299</t>
  </si>
  <si>
    <t>94315</t>
  </si>
  <si>
    <t>77656</t>
  </si>
  <si>
    <t>81247</t>
  </si>
  <si>
    <t>72280</t>
  </si>
  <si>
    <t>21073</t>
  </si>
  <si>
    <t>50321</t>
  </si>
  <si>
    <t>12459</t>
  </si>
  <si>
    <t>01099</t>
  </si>
  <si>
    <t>08344</t>
  </si>
  <si>
    <t>12629</t>
  </si>
  <si>
    <t>25712</t>
  </si>
  <si>
    <t>66649</t>
  </si>
  <si>
    <t>50765</t>
  </si>
  <si>
    <t>56294</t>
  </si>
  <si>
    <t>73614</t>
  </si>
  <si>
    <t>74321</t>
  </si>
  <si>
    <t>24103</t>
  </si>
  <si>
    <t>56812</t>
  </si>
  <si>
    <t>07751</t>
  </si>
  <si>
    <t>94481</t>
  </si>
  <si>
    <t>97523</t>
  </si>
  <si>
    <t>56322</t>
  </si>
  <si>
    <t>49124</t>
  </si>
  <si>
    <t>15517</t>
  </si>
  <si>
    <t>86559</t>
  </si>
  <si>
    <t>93326</t>
  </si>
  <si>
    <t>53115</t>
  </si>
  <si>
    <t>91522</t>
  </si>
  <si>
    <t>24107</t>
  </si>
  <si>
    <t>81737</t>
  </si>
  <si>
    <t>09117</t>
  </si>
  <si>
    <t>26655</t>
  </si>
  <si>
    <t>14469</t>
  </si>
  <si>
    <t>71254</t>
  </si>
  <si>
    <t>09212</t>
  </si>
  <si>
    <t>83661</t>
  </si>
  <si>
    <t>82343</t>
  </si>
  <si>
    <t>69502</t>
  </si>
  <si>
    <t>22926</t>
  </si>
  <si>
    <t>40724</t>
  </si>
  <si>
    <t>86956</t>
  </si>
  <si>
    <t>57580</t>
  </si>
  <si>
    <t>07407</t>
  </si>
  <si>
    <t>86567</t>
  </si>
  <si>
    <t>94350</t>
  </si>
  <si>
    <t>47551</t>
  </si>
  <si>
    <t>82178</t>
  </si>
  <si>
    <t>80337</t>
  </si>
  <si>
    <t>96146</t>
  </si>
  <si>
    <t>31515</t>
  </si>
  <si>
    <t>27305</t>
  </si>
  <si>
    <t>70190</t>
  </si>
  <si>
    <t>24361</t>
  </si>
  <si>
    <t>53721</t>
  </si>
  <si>
    <t>80689</t>
  </si>
  <si>
    <t>73104</t>
  </si>
  <si>
    <t>60388</t>
  </si>
  <si>
    <t>38704</t>
  </si>
  <si>
    <t>89075</t>
  </si>
  <si>
    <t>70619</t>
  </si>
  <si>
    <t>22143</t>
  </si>
  <si>
    <t>85737</t>
  </si>
  <si>
    <t>90427</t>
  </si>
  <si>
    <t>54516</t>
  </si>
  <si>
    <t>44575</t>
  </si>
  <si>
    <t>83410</t>
  </si>
  <si>
    <t>66540</t>
  </si>
  <si>
    <t>87538</t>
  </si>
  <si>
    <t>80937</t>
  </si>
  <si>
    <t>67304</t>
  </si>
  <si>
    <t>57392</t>
  </si>
  <si>
    <t>60594</t>
  </si>
  <si>
    <t>33829</t>
  </si>
  <si>
    <t>15344</t>
  </si>
  <si>
    <t>91052</t>
  </si>
  <si>
    <t>02788</t>
  </si>
  <si>
    <t>55618</t>
  </si>
  <si>
    <t>65597</t>
  </si>
  <si>
    <t>92242</t>
  </si>
  <si>
    <t>49393</t>
  </si>
  <si>
    <t>93051</t>
  </si>
  <si>
    <t>15234</t>
  </si>
  <si>
    <t>53127</t>
  </si>
  <si>
    <t>81479</t>
  </si>
  <si>
    <t>55232</t>
  </si>
  <si>
    <t>90596</t>
  </si>
  <si>
    <t>86438</t>
  </si>
  <si>
    <t>89551</t>
  </si>
  <si>
    <t>19053</t>
  </si>
  <si>
    <t>76751</t>
  </si>
  <si>
    <t>53179</t>
  </si>
  <si>
    <t>99098</t>
  </si>
  <si>
    <t>25479</t>
  </si>
  <si>
    <t>52074</t>
  </si>
  <si>
    <t>81549</t>
  </si>
  <si>
    <t>85276</t>
  </si>
  <si>
    <t>66663</t>
  </si>
  <si>
    <t>86424</t>
  </si>
  <si>
    <t>15526</t>
  </si>
  <si>
    <t>28357</t>
  </si>
  <si>
    <t>97775</t>
  </si>
  <si>
    <t>71701</t>
  </si>
  <si>
    <t>30627</t>
  </si>
  <si>
    <t>59427</t>
  </si>
  <si>
    <t>85598</t>
  </si>
  <si>
    <t>88175</t>
  </si>
  <si>
    <t>69190</t>
  </si>
  <si>
    <t>94553</t>
  </si>
  <si>
    <t>28876</t>
  </si>
  <si>
    <t>96465</t>
  </si>
  <si>
    <t>53804</t>
  </si>
  <si>
    <t>87674</t>
  </si>
  <si>
    <t>47137</t>
  </si>
  <si>
    <t>92442</t>
  </si>
  <si>
    <t>67806</t>
  </si>
  <si>
    <t>66953</t>
  </si>
  <si>
    <t>54441</t>
  </si>
  <si>
    <t>09112</t>
  </si>
  <si>
    <t>09337</t>
  </si>
  <si>
    <t>48301</t>
  </si>
  <si>
    <t>84095</t>
  </si>
  <si>
    <t>77855</t>
  </si>
  <si>
    <t>55278</t>
  </si>
  <si>
    <t>87745</t>
  </si>
  <si>
    <t>99625</t>
  </si>
  <si>
    <t>16792</t>
  </si>
  <si>
    <t>65187</t>
  </si>
  <si>
    <t>59075</t>
  </si>
  <si>
    <t>72108</t>
  </si>
  <si>
    <t>32130</t>
  </si>
  <si>
    <t>33098</t>
  </si>
  <si>
    <t>95145</t>
  </si>
  <si>
    <t>54294</t>
  </si>
  <si>
    <t>97422</t>
  </si>
  <si>
    <t>87487</t>
  </si>
  <si>
    <t>23966</t>
  </si>
  <si>
    <t>86165</t>
  </si>
  <si>
    <t>21033</t>
  </si>
  <si>
    <t>04539</t>
  </si>
  <si>
    <t>41849</t>
  </si>
  <si>
    <t>97421</t>
  </si>
  <si>
    <t>01097</t>
  </si>
  <si>
    <t>31195</t>
  </si>
  <si>
    <t>97483</t>
  </si>
  <si>
    <t>85368</t>
  </si>
  <si>
    <t>71394</t>
  </si>
  <si>
    <t>04932</t>
  </si>
  <si>
    <t>41366</t>
  </si>
  <si>
    <t>57587</t>
  </si>
  <si>
    <t>31558</t>
  </si>
  <si>
    <t>83233</t>
  </si>
  <si>
    <t>38275</t>
  </si>
  <si>
    <t>80686</t>
  </si>
  <si>
    <t>39218</t>
  </si>
  <si>
    <t>66127</t>
  </si>
  <si>
    <t>83684</t>
  </si>
  <si>
    <t>94513</t>
  </si>
  <si>
    <t>82256</t>
  </si>
  <si>
    <t>54550</t>
  </si>
  <si>
    <t>69126</t>
  </si>
  <si>
    <t>18551</t>
  </si>
  <si>
    <t>82538</t>
  </si>
  <si>
    <t>85521</t>
  </si>
  <si>
    <t>94034</t>
  </si>
  <si>
    <t>01067</t>
  </si>
  <si>
    <t>87733</t>
  </si>
  <si>
    <t>29394</t>
  </si>
  <si>
    <t>99097</t>
  </si>
  <si>
    <t>67067</t>
  </si>
  <si>
    <t>34477</t>
  </si>
  <si>
    <t>21365</t>
  </si>
  <si>
    <t>42477</t>
  </si>
  <si>
    <t>37327</t>
  </si>
  <si>
    <t>04860</t>
  </si>
  <si>
    <t>26316</t>
  </si>
  <si>
    <t>13405</t>
  </si>
  <si>
    <t>07629</t>
  </si>
  <si>
    <t>56283</t>
  </si>
  <si>
    <t>12307</t>
  </si>
  <si>
    <t>52499</t>
  </si>
  <si>
    <t>96173</t>
  </si>
  <si>
    <t>52070</t>
  </si>
  <si>
    <t>06116</t>
  </si>
  <si>
    <t>86633</t>
  </si>
  <si>
    <t>82223</t>
  </si>
  <si>
    <t>16818</t>
  </si>
  <si>
    <t>99099</t>
  </si>
  <si>
    <t>49439</t>
  </si>
  <si>
    <t>67065</t>
  </si>
  <si>
    <t>45549</t>
  </si>
  <si>
    <t>86179</t>
  </si>
  <si>
    <t>49525</t>
  </si>
  <si>
    <t>28329</t>
  </si>
  <si>
    <t>26409</t>
  </si>
  <si>
    <t>73666</t>
  </si>
  <si>
    <t>88400</t>
  </si>
  <si>
    <t>38640</t>
  </si>
  <si>
    <t>27383</t>
  </si>
  <si>
    <t>45657</t>
  </si>
  <si>
    <t>76275</t>
  </si>
  <si>
    <t>97980</t>
  </si>
  <si>
    <t>16767</t>
  </si>
  <si>
    <t>88048</t>
  </si>
  <si>
    <t>57074</t>
  </si>
  <si>
    <t>55116</t>
  </si>
  <si>
    <t>41363</t>
  </si>
  <si>
    <t>59846</t>
  </si>
  <si>
    <t>96110</t>
  </si>
  <si>
    <t>46397</t>
  </si>
  <si>
    <t>90513</t>
  </si>
  <si>
    <t>14482</t>
  </si>
  <si>
    <t>15345</t>
  </si>
  <si>
    <t>01454</t>
  </si>
  <si>
    <t>92670</t>
  </si>
  <si>
    <t>04435</t>
  </si>
  <si>
    <t>56414</t>
  </si>
  <si>
    <t>06667</t>
  </si>
  <si>
    <t>71665</t>
  </si>
  <si>
    <t>76684</t>
  </si>
  <si>
    <t>72119</t>
  </si>
  <si>
    <t>59556</t>
  </si>
  <si>
    <t>85716</t>
  </si>
  <si>
    <t>94151</t>
  </si>
  <si>
    <t>96129</t>
  </si>
  <si>
    <t>23570</t>
  </si>
  <si>
    <t>34560</t>
  </si>
  <si>
    <t>23911</t>
  </si>
  <si>
    <t>63839</t>
  </si>
  <si>
    <t>47626</t>
  </si>
  <si>
    <t>31749</t>
  </si>
  <si>
    <t>18057</t>
  </si>
  <si>
    <t>37218</t>
  </si>
  <si>
    <t>66978</t>
  </si>
  <si>
    <t>01129</t>
  </si>
  <si>
    <t>15711</t>
  </si>
  <si>
    <t>44534</t>
  </si>
  <si>
    <t>92355</t>
  </si>
  <si>
    <t>86156</t>
  </si>
  <si>
    <t>86150</t>
  </si>
  <si>
    <t>87600</t>
  </si>
  <si>
    <t>31061</t>
  </si>
  <si>
    <t>10829</t>
  </si>
  <si>
    <t>86836</t>
  </si>
  <si>
    <t>76476</t>
  </si>
  <si>
    <t>53919</t>
  </si>
  <si>
    <t>83512</t>
  </si>
  <si>
    <t>48480</t>
  </si>
  <si>
    <t>63654</t>
  </si>
  <si>
    <t>71732</t>
  </si>
  <si>
    <t>06780</t>
  </si>
  <si>
    <t>85764</t>
  </si>
  <si>
    <t>01127</t>
  </si>
  <si>
    <t>29378</t>
  </si>
  <si>
    <t>32052</t>
  </si>
  <si>
    <t>97762</t>
  </si>
  <si>
    <t>80935</t>
  </si>
  <si>
    <t>29614</t>
  </si>
  <si>
    <t>14467</t>
  </si>
  <si>
    <t>72411</t>
  </si>
  <si>
    <t>83623</t>
  </si>
  <si>
    <t>12309</t>
  </si>
  <si>
    <t>56659</t>
  </si>
  <si>
    <t>99991</t>
  </si>
  <si>
    <t>36341</t>
  </si>
  <si>
    <t>56743</t>
  </si>
  <si>
    <t>07549</t>
  </si>
  <si>
    <t>52249</t>
  </si>
  <si>
    <t>78048</t>
  </si>
  <si>
    <t>40477</t>
  </si>
  <si>
    <t>26169</t>
  </si>
  <si>
    <t>76297</t>
  </si>
  <si>
    <t>67133</t>
  </si>
  <si>
    <t>07318</t>
  </si>
  <si>
    <t>16225</t>
  </si>
  <si>
    <t>03096</t>
  </si>
  <si>
    <t>22089</t>
  </si>
  <si>
    <t>26931</t>
  </si>
  <si>
    <t>26160</t>
  </si>
  <si>
    <t>93170</t>
  </si>
  <si>
    <t>89407</t>
  </si>
  <si>
    <t>83670</t>
  </si>
  <si>
    <t>36088</t>
  </si>
  <si>
    <t>56072</t>
  </si>
  <si>
    <t>76344</t>
  </si>
  <si>
    <t>30175</t>
  </si>
  <si>
    <t>12623</t>
  </si>
  <si>
    <t>21527</t>
  </si>
  <si>
    <t>90431</t>
  </si>
  <si>
    <t>71083</t>
  </si>
  <si>
    <t>22529</t>
  </si>
  <si>
    <t>82467</t>
  </si>
  <si>
    <t>85622</t>
  </si>
  <si>
    <t>29633</t>
  </si>
  <si>
    <t>39326</t>
  </si>
  <si>
    <t>47638</t>
  </si>
  <si>
    <t>37199</t>
  </si>
  <si>
    <t>38300</t>
  </si>
  <si>
    <t>31134</t>
  </si>
  <si>
    <t>66125</t>
  </si>
  <si>
    <t>67063</t>
  </si>
  <si>
    <t>16548</t>
  </si>
  <si>
    <t>32689</t>
  </si>
  <si>
    <t>90419</t>
  </si>
  <si>
    <t>04357</t>
  </si>
  <si>
    <t>88326</t>
  </si>
  <si>
    <t>34454</t>
  </si>
  <si>
    <t>17098</t>
  </si>
  <si>
    <t>99423</t>
  </si>
  <si>
    <t>63607</t>
  </si>
  <si>
    <t>84333</t>
  </si>
  <si>
    <t>47798</t>
  </si>
  <si>
    <t>22523</t>
  </si>
  <si>
    <t>25563</t>
  </si>
  <si>
    <t>88487</t>
  </si>
  <si>
    <t>82140</t>
  </si>
  <si>
    <t>67251</t>
  </si>
  <si>
    <t>94348</t>
  </si>
  <si>
    <t>61118</t>
  </si>
  <si>
    <t>80335</t>
  </si>
  <si>
    <t>45739</t>
  </si>
  <si>
    <t>09224</t>
  </si>
  <si>
    <t>67071</t>
  </si>
  <si>
    <t>92253</t>
  </si>
  <si>
    <t>57299</t>
  </si>
  <si>
    <t>06618</t>
  </si>
  <si>
    <t>76669</t>
  </si>
  <si>
    <t>65199</t>
  </si>
  <si>
    <t>32120</t>
  </si>
  <si>
    <t>52064</t>
  </si>
  <si>
    <t>75177</t>
  </si>
  <si>
    <t>92269</t>
  </si>
  <si>
    <t>53347</t>
  </si>
  <si>
    <t>66679</t>
  </si>
  <si>
    <t>92353</t>
  </si>
  <si>
    <t>51109</t>
  </si>
  <si>
    <t>46119</t>
  </si>
  <si>
    <t>22115</t>
  </si>
  <si>
    <t>28790</t>
  </si>
  <si>
    <t>99610</t>
  </si>
  <si>
    <t>85293</t>
  </si>
  <si>
    <t>37120</t>
  </si>
  <si>
    <t>47506</t>
  </si>
  <si>
    <t>86869</t>
  </si>
  <si>
    <t>13357</t>
  </si>
  <si>
    <t>97074</t>
  </si>
  <si>
    <t>44388</t>
  </si>
  <si>
    <t>02763</t>
  </si>
  <si>
    <t>08412</t>
  </si>
  <si>
    <t>01896</t>
  </si>
  <si>
    <t>47269</t>
  </si>
  <si>
    <t>52146</t>
  </si>
  <si>
    <t>92660</t>
  </si>
  <si>
    <t>81667</t>
  </si>
  <si>
    <t>26954</t>
  </si>
  <si>
    <t>53879</t>
  </si>
  <si>
    <t>31542</t>
  </si>
  <si>
    <t>16259</t>
  </si>
  <si>
    <t>26386</t>
  </si>
  <si>
    <t>48249</t>
  </si>
  <si>
    <t>52459</t>
  </si>
  <si>
    <t>83435</t>
  </si>
  <si>
    <t>21509</t>
  </si>
  <si>
    <t>44359</t>
  </si>
  <si>
    <t>53489</t>
  </si>
  <si>
    <t>86159</t>
  </si>
  <si>
    <t>22769</t>
  </si>
  <si>
    <t>24837</t>
  </si>
  <si>
    <t>63322</t>
  </si>
  <si>
    <t>81927</t>
  </si>
  <si>
    <t>86899</t>
  </si>
  <si>
    <t>53227</t>
  </si>
  <si>
    <t>58840</t>
  </si>
  <si>
    <t>53844</t>
  </si>
  <si>
    <t>64720</t>
  </si>
  <si>
    <t>50226</t>
  </si>
  <si>
    <t>85135</t>
  </si>
  <si>
    <t>82362</t>
  </si>
  <si>
    <t>50769</t>
  </si>
  <si>
    <t>89143</t>
  </si>
  <si>
    <t>02727</t>
  </si>
  <si>
    <t>39110</t>
  </si>
  <si>
    <t>56761</t>
  </si>
  <si>
    <t>91605</t>
  </si>
  <si>
    <t>24113</t>
  </si>
  <si>
    <t>26871</t>
  </si>
  <si>
    <t>26123</t>
  </si>
  <si>
    <t>56333</t>
  </si>
  <si>
    <t>36251</t>
  </si>
  <si>
    <t>91790</t>
  </si>
  <si>
    <t>21079</t>
  </si>
  <si>
    <t>86157</t>
  </si>
  <si>
    <t>99089</t>
  </si>
  <si>
    <t>63636</t>
  </si>
  <si>
    <t>24939</t>
  </si>
  <si>
    <t>12247</t>
  </si>
  <si>
    <t>79199</t>
  </si>
  <si>
    <t>34134</t>
  </si>
  <si>
    <t>59581</t>
  </si>
  <si>
    <t>40225</t>
  </si>
  <si>
    <t>31275</t>
  </si>
  <si>
    <t>01139</t>
  </si>
  <si>
    <t>56727</t>
  </si>
  <si>
    <t>44319</t>
  </si>
  <si>
    <t>35447</t>
  </si>
  <si>
    <t>10245</t>
  </si>
  <si>
    <t>77704</t>
  </si>
  <si>
    <t>78224</t>
  </si>
  <si>
    <t>08058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</si>
</sst>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3"/>
      <color rgb="FF222222"/>
      <name val="Roboto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" fontId="0" fillId="2" borderId="0" xfId="0" applyNumberFormat="1" applyFill="1"/>
    <xf numFmtId="49" fontId="0" fillId="2" borderId="0" xfId="0" applyNumberFormat="1" applyFill="1"/>
    <xf numFmtId="1" fontId="0" fillId="0" borderId="0" xfId="0" applyNumberFormat="1"/>
    <xf numFmtId="49" fontId="0" fillId="0" borderId="0" xfId="0" applyNumberFormat="1"/>
    <xf numFmtId="0" fontId="2" fillId="3" borderId="1" xfId="0" applyFont="1" applyFill="1" applyBorder="1"/>
    <xf numFmtId="0" fontId="0" fillId="3" borderId="2" xfId="0" applyFill="1" applyBorder="1"/>
    <xf numFmtId="0" fontId="2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10" fontId="0" fillId="0" borderId="6" xfId="1" applyNumberFormat="1" applyFont="1" applyBorder="1"/>
    <xf numFmtId="10" fontId="0" fillId="0" borderId="7" xfId="1" applyNumberFormat="1" applyFont="1" applyBorder="1"/>
    <xf numFmtId="46" fontId="0" fillId="0" borderId="0" xfId="0" applyNumberFormat="1"/>
    <xf numFmtId="0" fontId="0" fillId="0" borderId="7" xfId="0" applyBorder="1"/>
    <xf numFmtId="0" fontId="3" fillId="0" borderId="0" xfId="0" applyFont="1"/>
    <xf numFmtId="0" fontId="4" fillId="3" borderId="1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0" fillId="0" borderId="6" xfId="0" applyBorder="1"/>
    <xf numFmtId="0" fontId="4" fillId="3" borderId="3" xfId="0" applyFont="1" applyFill="1" applyBorder="1"/>
    <xf numFmtId="0" fontId="4" fillId="4" borderId="10" xfId="0" applyFont="1" applyFill="1" applyBorder="1"/>
    <xf numFmtId="0" fontId="4" fillId="0" borderId="5" xfId="0" applyFont="1" applyBorder="1"/>
    <xf numFmtId="10" fontId="0" fillId="4" borderId="7" xfId="1" applyNumberFormat="1" applyFont="1" applyFill="1" applyBorder="1" applyAlignment="1">
      <alignment horizontal="center" vertical="center"/>
    </xf>
    <xf numFmtId="0" fontId="4" fillId="0" borderId="10" xfId="0" applyFont="1" applyBorder="1"/>
    <xf numFmtId="0" fontId="4" fillId="3" borderId="11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0" fillId="0" borderId="14" xfId="0" applyBorder="1"/>
    <xf numFmtId="21" fontId="0" fillId="0" borderId="0" xfId="0" applyNumberFormat="1"/>
    <xf numFmtId="0" fontId="2" fillId="3" borderId="11" xfId="0" applyFont="1" applyFill="1" applyBorder="1"/>
    <xf numFmtId="0" fontId="0" fillId="3" borderId="13" xfId="0" applyFill="1" applyBorder="1"/>
    <xf numFmtId="10" fontId="0" fillId="0" borderId="14" xfId="1" applyNumberFormat="1" applyFont="1" applyBorder="1"/>
    <xf numFmtId="164" fontId="0" fillId="0" borderId="0" xfId="0" applyNumberFormat="1"/>
    <xf numFmtId="0" fontId="2" fillId="3" borderId="15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0" fillId="0" borderId="10" xfId="0" applyBorder="1"/>
    <xf numFmtId="0" fontId="0" fillId="0" borderId="5" xfId="0" applyBorder="1"/>
    <xf numFmtId="0" fontId="0" fillId="0" borderId="3" xfId="0" applyBorder="1"/>
    <xf numFmtId="46" fontId="0" fillId="0" borderId="10" xfId="0" applyNumberFormat="1" applyBorder="1"/>
    <xf numFmtId="2" fontId="0" fillId="0" borderId="10" xfId="0" applyNumberFormat="1" applyBorder="1"/>
    <xf numFmtId="46" fontId="0" fillId="0" borderId="4" xfId="0" applyNumberFormat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46" fontId="0" fillId="0" borderId="12" xfId="0" applyNumberFormat="1" applyBorder="1"/>
    <xf numFmtId="2" fontId="0" fillId="0" borderId="12" xfId="0" applyNumberFormat="1" applyBorder="1"/>
    <xf numFmtId="46" fontId="0" fillId="0" borderId="16" xfId="0" applyNumberFormat="1" applyBorder="1"/>
    <xf numFmtId="0" fontId="0" fillId="0" borderId="0" xfId="0" quotePrefix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8B27-CC87-C84B-BD48-1BC953B7A4F7}">
  <dimension ref="A1:T748"/>
  <sheetViews>
    <sheetView tabSelected="1" workbookViewId="0">
      <selection activeCell="C24" sqref="C24"/>
    </sheetView>
  </sheetViews>
  <sheetFormatPr baseColWidth="10" defaultRowHeight="16" x14ac:dyDescent="0.2"/>
  <cols>
    <col min="1" max="2" width="19.1640625" customWidth="1"/>
    <col min="3" max="3" width="29.83203125" customWidth="1"/>
    <col min="4" max="6" width="19.1640625" customWidth="1"/>
    <col min="7" max="7" width="36.83203125" customWidth="1"/>
    <col min="9" max="9" width="15.83203125" customWidth="1"/>
    <col min="10" max="10" width="6" bestFit="1" customWidth="1"/>
    <col min="11" max="11" width="10.1640625" bestFit="1" customWidth="1"/>
    <col min="12" max="12" width="14.5" bestFit="1" customWidth="1"/>
    <col min="13" max="13" width="19.1640625" customWidth="1"/>
    <col min="14" max="14" width="14.6640625" bestFit="1" customWidth="1"/>
    <col min="15" max="15" width="19.6640625" bestFit="1" customWidth="1"/>
    <col min="16" max="16" width="18.1640625" customWidth="1"/>
    <col min="17" max="18" width="12.1640625" customWidth="1"/>
    <col min="19" max="20" width="22" bestFit="1" customWidth="1"/>
  </cols>
  <sheetData>
    <row r="1" spans="1:18" ht="17" thickBot="1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18" x14ac:dyDescent="0.2">
      <c r="A2" s="3" t="s">
        <v>7</v>
      </c>
      <c r="B2" s="4" t="s">
        <v>8</v>
      </c>
      <c r="C2" s="3" t="s">
        <v>9</v>
      </c>
      <c r="D2" s="3" t="s">
        <v>10</v>
      </c>
      <c r="E2">
        <v>0</v>
      </c>
      <c r="F2">
        <v>15</v>
      </c>
      <c r="G2" s="3" t="s">
        <v>11</v>
      </c>
      <c r="I2" s="5" t="s">
        <v>12</v>
      </c>
      <c r="J2" s="6">
        <f>SUM(J4:J8)</f>
        <v>747</v>
      </c>
    </row>
    <row r="3" spans="1:18" ht="17" thickBot="1" x14ac:dyDescent="0.25">
      <c r="A3" s="3" t="s">
        <v>7</v>
      </c>
      <c r="B3" s="4" t="s">
        <v>13</v>
      </c>
      <c r="C3" s="3" t="s">
        <v>14</v>
      </c>
      <c r="D3" s="3" t="s">
        <v>10</v>
      </c>
      <c r="E3">
        <v>1</v>
      </c>
      <c r="F3">
        <v>20</v>
      </c>
      <c r="G3" s="3" t="s">
        <v>11</v>
      </c>
      <c r="I3" s="7"/>
      <c r="J3" s="8"/>
    </row>
    <row r="4" spans="1:18" x14ac:dyDescent="0.2">
      <c r="A4" s="3" t="s">
        <v>15</v>
      </c>
      <c r="B4" s="4" t="s">
        <v>16</v>
      </c>
      <c r="C4" s="3" t="s">
        <v>14</v>
      </c>
      <c r="D4" s="3" t="s">
        <v>17</v>
      </c>
      <c r="E4">
        <v>6</v>
      </c>
      <c r="F4">
        <v>30</v>
      </c>
      <c r="G4" s="3" t="s">
        <v>18</v>
      </c>
      <c r="I4" s="7" t="s">
        <v>7</v>
      </c>
      <c r="J4" s="9">
        <f>COUNTIF(A:A,A2)</f>
        <v>59</v>
      </c>
      <c r="K4" s="10">
        <f>J4/J2</f>
        <v>7.8982597054886208E-2</v>
      </c>
    </row>
    <row r="5" spans="1:18" x14ac:dyDescent="0.2">
      <c r="A5" s="3" t="s">
        <v>19</v>
      </c>
      <c r="B5" s="4" t="s">
        <v>20</v>
      </c>
      <c r="C5" s="3" t="s">
        <v>14</v>
      </c>
      <c r="D5" s="3" t="s">
        <v>10</v>
      </c>
      <c r="E5">
        <v>3</v>
      </c>
      <c r="F5">
        <v>0</v>
      </c>
      <c r="G5" s="3" t="s">
        <v>11</v>
      </c>
      <c r="I5" s="7" t="s">
        <v>19</v>
      </c>
      <c r="J5" s="9">
        <f>COUNTIF(A:A,A5)</f>
        <v>307</v>
      </c>
      <c r="K5" s="11">
        <f>J5/J2</f>
        <v>0.41097724230254351</v>
      </c>
      <c r="M5" s="4"/>
    </row>
    <row r="6" spans="1:18" x14ac:dyDescent="0.2">
      <c r="A6" s="3" t="s">
        <v>21</v>
      </c>
      <c r="B6" s="4" t="s">
        <v>22</v>
      </c>
      <c r="C6" s="3" t="s">
        <v>14</v>
      </c>
      <c r="D6" s="3" t="s">
        <v>17</v>
      </c>
      <c r="E6">
        <v>3</v>
      </c>
      <c r="F6">
        <v>0</v>
      </c>
      <c r="G6" s="3" t="s">
        <v>23</v>
      </c>
      <c r="I6" s="7" t="s">
        <v>21</v>
      </c>
      <c r="J6" s="9">
        <f>COUNTIF(A:A,A6)</f>
        <v>165</v>
      </c>
      <c r="K6" s="11">
        <f>J6/J2</f>
        <v>0.22088353413654618</v>
      </c>
      <c r="M6" s="12"/>
    </row>
    <row r="7" spans="1:18" x14ac:dyDescent="0.2">
      <c r="A7" s="3" t="s">
        <v>24</v>
      </c>
      <c r="B7" s="4" t="s">
        <v>25</v>
      </c>
      <c r="C7" s="3" t="s">
        <v>9</v>
      </c>
      <c r="D7" s="3" t="s">
        <v>10</v>
      </c>
      <c r="E7">
        <v>8</v>
      </c>
      <c r="F7">
        <v>30</v>
      </c>
      <c r="G7" s="3" t="s">
        <v>26</v>
      </c>
      <c r="I7" s="7" t="s">
        <v>15</v>
      </c>
      <c r="J7" s="9">
        <f>COUNTIF(A:A,A8)</f>
        <v>129</v>
      </c>
      <c r="K7" s="11">
        <f>J7/J2</f>
        <v>0.17269076305220885</v>
      </c>
      <c r="M7" s="12"/>
    </row>
    <row r="8" spans="1:18" x14ac:dyDescent="0.2">
      <c r="A8" s="3" t="s">
        <v>15</v>
      </c>
      <c r="B8" s="4" t="s">
        <v>27</v>
      </c>
      <c r="C8" s="3" t="s">
        <v>14</v>
      </c>
      <c r="D8" s="3" t="s">
        <v>17</v>
      </c>
      <c r="E8">
        <v>8</v>
      </c>
      <c r="F8">
        <v>0</v>
      </c>
      <c r="G8" s="3" t="s">
        <v>23</v>
      </c>
      <c r="I8" s="7" t="s">
        <v>24</v>
      </c>
      <c r="J8" s="9">
        <f>COUNTIF(A:A,A7)</f>
        <v>87</v>
      </c>
      <c r="K8" s="11">
        <f>J8/J2</f>
        <v>0.11646586345381527</v>
      </c>
      <c r="M8" s="12"/>
    </row>
    <row r="9" spans="1:18" x14ac:dyDescent="0.2">
      <c r="A9" s="3" t="s">
        <v>15</v>
      </c>
      <c r="B9" s="4" t="s">
        <v>28</v>
      </c>
      <c r="C9" s="3" t="s">
        <v>9</v>
      </c>
      <c r="D9" s="3" t="s">
        <v>17</v>
      </c>
      <c r="E9">
        <v>8</v>
      </c>
      <c r="F9">
        <v>0</v>
      </c>
      <c r="G9" s="3" t="s">
        <v>29</v>
      </c>
      <c r="I9" s="7"/>
      <c r="J9" s="9"/>
      <c r="K9" s="13"/>
      <c r="M9" s="12"/>
    </row>
    <row r="10" spans="1:18" x14ac:dyDescent="0.2">
      <c r="A10" s="3" t="s">
        <v>19</v>
      </c>
      <c r="B10" s="4" t="s">
        <v>30</v>
      </c>
      <c r="C10" s="3" t="s">
        <v>14</v>
      </c>
      <c r="D10" s="3" t="s">
        <v>17</v>
      </c>
      <c r="E10">
        <v>6</v>
      </c>
      <c r="F10">
        <v>0</v>
      </c>
      <c r="G10" s="3" t="s">
        <v>11</v>
      </c>
      <c r="I10" s="7"/>
      <c r="J10" s="9"/>
      <c r="K10" s="13"/>
    </row>
    <row r="11" spans="1:18" ht="20" x14ac:dyDescent="0.3">
      <c r="A11" s="3" t="s">
        <v>19</v>
      </c>
      <c r="B11" s="4" t="s">
        <v>31</v>
      </c>
      <c r="C11" s="3" t="s">
        <v>14</v>
      </c>
      <c r="D11" s="3" t="s">
        <v>17</v>
      </c>
      <c r="E11">
        <v>9</v>
      </c>
      <c r="F11">
        <v>0</v>
      </c>
      <c r="G11" s="3" t="s">
        <v>11</v>
      </c>
      <c r="I11" s="7" t="s">
        <v>32</v>
      </c>
      <c r="J11" s="9">
        <f>COUNTIF(D:D,D2)</f>
        <v>341</v>
      </c>
      <c r="K11" s="11">
        <f>J11/J2</f>
        <v>0.4564926372155288</v>
      </c>
      <c r="Q11" s="14"/>
      <c r="R11" s="14"/>
    </row>
    <row r="12" spans="1:18" ht="20" x14ac:dyDescent="0.3">
      <c r="A12" s="3" t="s">
        <v>19</v>
      </c>
      <c r="B12" s="4" t="s">
        <v>33</v>
      </c>
      <c r="C12" s="3" t="s">
        <v>14</v>
      </c>
      <c r="D12" s="3" t="s">
        <v>10</v>
      </c>
      <c r="E12">
        <v>4</v>
      </c>
      <c r="F12">
        <v>45</v>
      </c>
      <c r="G12" s="3" t="s">
        <v>11</v>
      </c>
      <c r="I12" s="7" t="s">
        <v>34</v>
      </c>
      <c r="J12" s="9">
        <f>COUNTIF(D:D,D6)</f>
        <v>406</v>
      </c>
      <c r="K12" s="11">
        <f>J12/J2</f>
        <v>0.5435073627844712</v>
      </c>
      <c r="Q12" s="14"/>
      <c r="R12" s="14"/>
    </row>
    <row r="13" spans="1:18" ht="20" x14ac:dyDescent="0.3">
      <c r="A13" s="3" t="s">
        <v>21</v>
      </c>
      <c r="B13" s="4" t="s">
        <v>35</v>
      </c>
      <c r="C13" s="3" t="s">
        <v>9</v>
      </c>
      <c r="D13" s="3" t="s">
        <v>17</v>
      </c>
      <c r="E13">
        <v>6</v>
      </c>
      <c r="F13">
        <v>30</v>
      </c>
      <c r="G13" s="3" t="s">
        <v>11</v>
      </c>
      <c r="I13" s="7"/>
      <c r="J13" s="9"/>
      <c r="K13" s="13"/>
      <c r="Q13" s="14"/>
      <c r="R13" s="14"/>
    </row>
    <row r="14" spans="1:18" ht="21" thickBot="1" x14ac:dyDescent="0.35">
      <c r="A14" s="3" t="s">
        <v>15</v>
      </c>
      <c r="B14" s="4" t="s">
        <v>36</v>
      </c>
      <c r="C14" s="3" t="s">
        <v>9</v>
      </c>
      <c r="D14" s="3" t="s">
        <v>17</v>
      </c>
      <c r="E14">
        <v>4</v>
      </c>
      <c r="F14">
        <v>50</v>
      </c>
      <c r="G14" s="3" t="s">
        <v>37</v>
      </c>
      <c r="I14" s="7"/>
      <c r="J14" s="9"/>
      <c r="K14" s="13"/>
      <c r="Q14" s="14"/>
      <c r="R14" s="14"/>
    </row>
    <row r="15" spans="1:18" ht="20" x14ac:dyDescent="0.3">
      <c r="A15" s="3" t="s">
        <v>21</v>
      </c>
      <c r="B15" s="4" t="s">
        <v>38</v>
      </c>
      <c r="C15" s="3" t="s">
        <v>14</v>
      </c>
      <c r="D15" s="3" t="s">
        <v>17</v>
      </c>
      <c r="E15">
        <v>5</v>
      </c>
      <c r="F15">
        <v>30</v>
      </c>
      <c r="G15" s="3" t="s">
        <v>37</v>
      </c>
      <c r="I15" s="7" t="s">
        <v>39</v>
      </c>
      <c r="J15" s="9">
        <f>COUNTIF(G:G,G2)</f>
        <v>274</v>
      </c>
      <c r="K15" s="11">
        <f>J15/J2</f>
        <v>0.36680053547523428</v>
      </c>
      <c r="M15" s="15"/>
      <c r="N15" s="16" t="s">
        <v>3</v>
      </c>
      <c r="O15" s="17" t="s">
        <v>40</v>
      </c>
      <c r="P15" s="18" t="s">
        <v>41</v>
      </c>
      <c r="Q15" s="14"/>
      <c r="R15" s="14"/>
    </row>
    <row r="16" spans="1:18" ht="20" x14ac:dyDescent="0.3">
      <c r="A16" s="3" t="s">
        <v>19</v>
      </c>
      <c r="B16" s="4" t="s">
        <v>42</v>
      </c>
      <c r="C16" s="3" t="s">
        <v>14</v>
      </c>
      <c r="D16" s="3" t="s">
        <v>10</v>
      </c>
      <c r="E16">
        <v>7</v>
      </c>
      <c r="F16">
        <v>0</v>
      </c>
      <c r="G16" s="3" t="s">
        <v>11</v>
      </c>
      <c r="I16" s="7" t="s">
        <v>43</v>
      </c>
      <c r="J16" s="9">
        <f>COUNTIF(G:G,G6)</f>
        <v>183</v>
      </c>
      <c r="K16" s="11">
        <f>J16/J2</f>
        <v>0.24497991967871485</v>
      </c>
      <c r="M16" s="19" t="s">
        <v>39</v>
      </c>
      <c r="N16" s="20">
        <v>174</v>
      </c>
      <c r="O16" s="21">
        <v>100</v>
      </c>
      <c r="P16" s="22">
        <f>SUM(N16:N17)/SUM(N16:O17)</f>
        <v>0.5492341356673961</v>
      </c>
      <c r="R16" s="14"/>
    </row>
    <row r="17" spans="1:20" ht="20" x14ac:dyDescent="0.3">
      <c r="A17" s="3" t="s">
        <v>21</v>
      </c>
      <c r="B17" s="4" t="s">
        <v>44</v>
      </c>
      <c r="C17" s="3" t="s">
        <v>14</v>
      </c>
      <c r="D17" s="3" t="s">
        <v>17</v>
      </c>
      <c r="E17">
        <v>3</v>
      </c>
      <c r="F17">
        <v>55</v>
      </c>
      <c r="G17" s="3" t="s">
        <v>37</v>
      </c>
      <c r="I17" s="7" t="s">
        <v>37</v>
      </c>
      <c r="J17" s="9">
        <f>COUNTIF(G:G,G14)</f>
        <v>172</v>
      </c>
      <c r="K17" s="11">
        <f>J17/J2</f>
        <v>0.23025435073627845</v>
      </c>
      <c r="M17" s="19" t="s">
        <v>45</v>
      </c>
      <c r="N17" s="20">
        <v>77</v>
      </c>
      <c r="O17" s="21">
        <v>106</v>
      </c>
      <c r="P17" s="22"/>
      <c r="Q17" s="14"/>
      <c r="R17" s="14"/>
      <c r="S17" s="12"/>
      <c r="T17" s="12"/>
    </row>
    <row r="18" spans="1:20" x14ac:dyDescent="0.2">
      <c r="A18" s="3" t="s">
        <v>19</v>
      </c>
      <c r="B18" s="4" t="s">
        <v>46</v>
      </c>
      <c r="C18" s="3" t="s">
        <v>9</v>
      </c>
      <c r="D18" s="3" t="s">
        <v>10</v>
      </c>
      <c r="E18">
        <v>4</v>
      </c>
      <c r="F18">
        <v>0</v>
      </c>
      <c r="G18" s="3" t="s">
        <v>11</v>
      </c>
      <c r="I18" s="7" t="s">
        <v>47</v>
      </c>
      <c r="J18" s="9">
        <f>COUNTIF(G:G,G7)</f>
        <v>17</v>
      </c>
      <c r="K18" s="11">
        <f>J18/J2</f>
        <v>2.2757697456492636E-2</v>
      </c>
      <c r="M18" s="19" t="s">
        <v>37</v>
      </c>
      <c r="N18" s="23">
        <v>63</v>
      </c>
      <c r="O18" s="21">
        <v>109</v>
      </c>
      <c r="P18" s="13"/>
    </row>
    <row r="19" spans="1:20" x14ac:dyDescent="0.2">
      <c r="A19" s="3" t="s">
        <v>21</v>
      </c>
      <c r="B19" s="4" t="s">
        <v>48</v>
      </c>
      <c r="C19" s="3" t="s">
        <v>14</v>
      </c>
      <c r="D19" s="3" t="s">
        <v>10</v>
      </c>
      <c r="E19">
        <v>7</v>
      </c>
      <c r="F19">
        <v>30</v>
      </c>
      <c r="G19" s="3" t="s">
        <v>11</v>
      </c>
      <c r="I19" s="7" t="s">
        <v>49</v>
      </c>
      <c r="J19" s="9">
        <f>COUNTIF(G:G,G39)</f>
        <v>77</v>
      </c>
      <c r="K19" s="11">
        <f>J19/J2</f>
        <v>0.10307898259705489</v>
      </c>
      <c r="M19" s="19" t="s">
        <v>26</v>
      </c>
      <c r="N19" s="20">
        <v>4</v>
      </c>
      <c r="O19" s="21">
        <v>13</v>
      </c>
      <c r="P19" s="22">
        <f>SUM(N19:N20)/SUM(N19:O20)</f>
        <v>0.21276595744680851</v>
      </c>
      <c r="Q19" s="12"/>
      <c r="R19" s="12"/>
    </row>
    <row r="20" spans="1:20" x14ac:dyDescent="0.2">
      <c r="A20" s="3" t="s">
        <v>19</v>
      </c>
      <c r="B20" s="4" t="s">
        <v>50</v>
      </c>
      <c r="C20" s="3" t="s">
        <v>9</v>
      </c>
      <c r="D20" s="3" t="s">
        <v>17</v>
      </c>
      <c r="E20">
        <v>1</v>
      </c>
      <c r="F20">
        <v>5</v>
      </c>
      <c r="G20" s="3" t="s">
        <v>11</v>
      </c>
      <c r="I20" s="7" t="s">
        <v>51</v>
      </c>
      <c r="J20" s="9">
        <f>COUNTIF(G:G,G9)</f>
        <v>24</v>
      </c>
      <c r="K20" s="11">
        <f>J20/J2</f>
        <v>3.2128514056224897E-2</v>
      </c>
      <c r="M20" s="19" t="s">
        <v>52</v>
      </c>
      <c r="N20" s="20">
        <v>16</v>
      </c>
      <c r="O20" s="21">
        <v>61</v>
      </c>
      <c r="P20" s="22"/>
      <c r="Q20" s="12"/>
      <c r="R20" s="12"/>
    </row>
    <row r="21" spans="1:20" ht="17" thickBot="1" x14ac:dyDescent="0.25">
      <c r="A21" s="3" t="s">
        <v>15</v>
      </c>
      <c r="B21" s="4" t="s">
        <v>53</v>
      </c>
      <c r="C21" s="3" t="s">
        <v>14</v>
      </c>
      <c r="D21" s="3" t="s">
        <v>10</v>
      </c>
      <c r="E21">
        <v>10</v>
      </c>
      <c r="F21">
        <v>0</v>
      </c>
      <c r="G21" s="3" t="s">
        <v>23</v>
      </c>
      <c r="I21" s="7"/>
      <c r="J21" s="9"/>
      <c r="K21" s="13"/>
      <c r="M21" s="24" t="s">
        <v>54</v>
      </c>
      <c r="N21" s="25">
        <v>7</v>
      </c>
      <c r="O21" s="26">
        <v>17</v>
      </c>
      <c r="P21" s="27"/>
    </row>
    <row r="22" spans="1:20" x14ac:dyDescent="0.2">
      <c r="A22" s="3" t="s">
        <v>21</v>
      </c>
      <c r="B22" s="4" t="s">
        <v>55</v>
      </c>
      <c r="C22" s="3" t="s">
        <v>9</v>
      </c>
      <c r="D22" s="3" t="s">
        <v>17</v>
      </c>
      <c r="E22">
        <v>1</v>
      </c>
      <c r="F22">
        <v>15</v>
      </c>
      <c r="G22" s="3" t="s">
        <v>11</v>
      </c>
      <c r="I22" s="7" t="s">
        <v>56</v>
      </c>
      <c r="J22" s="9">
        <f>COUNTIF(C:C,C2)</f>
        <v>253</v>
      </c>
      <c r="K22" s="11">
        <f>J22/J2</f>
        <v>0.33868808567603748</v>
      </c>
      <c r="O22" s="28"/>
    </row>
    <row r="23" spans="1:20" ht="17" thickBot="1" x14ac:dyDescent="0.25">
      <c r="A23" s="3" t="s">
        <v>19</v>
      </c>
      <c r="B23" s="4" t="s">
        <v>57</v>
      </c>
      <c r="C23" s="3" t="s">
        <v>14</v>
      </c>
      <c r="D23" s="3" t="s">
        <v>17</v>
      </c>
      <c r="E23">
        <v>6</v>
      </c>
      <c r="F23">
        <v>30</v>
      </c>
      <c r="G23" s="3" t="s">
        <v>37</v>
      </c>
      <c r="I23" s="29" t="s">
        <v>58</v>
      </c>
      <c r="J23" s="30">
        <f>COUNTIF(C:C,C3)</f>
        <v>494</v>
      </c>
      <c r="K23" s="31">
        <f>J23/J2</f>
        <v>0.66131191432396252</v>
      </c>
      <c r="O23" s="28"/>
      <c r="T23" s="32"/>
    </row>
    <row r="24" spans="1:20" x14ac:dyDescent="0.2">
      <c r="A24" s="3" t="s">
        <v>15</v>
      </c>
      <c r="B24" s="4" t="s">
        <v>59</v>
      </c>
      <c r="C24" s="3" t="s">
        <v>14</v>
      </c>
      <c r="D24" s="3" t="s">
        <v>17</v>
      </c>
      <c r="E24">
        <v>5</v>
      </c>
      <c r="F24">
        <v>30</v>
      </c>
      <c r="G24" s="3" t="s">
        <v>11</v>
      </c>
    </row>
    <row r="25" spans="1:20" x14ac:dyDescent="0.2">
      <c r="A25" s="3" t="s">
        <v>21</v>
      </c>
      <c r="B25" s="4" t="s">
        <v>60</v>
      </c>
      <c r="C25" s="3" t="s">
        <v>9</v>
      </c>
      <c r="D25" s="3" t="s">
        <v>17</v>
      </c>
      <c r="E25">
        <v>8</v>
      </c>
      <c r="F25">
        <v>0</v>
      </c>
      <c r="G25" s="3" t="s">
        <v>23</v>
      </c>
    </row>
    <row r="26" spans="1:20" ht="17" thickBot="1" x14ac:dyDescent="0.25">
      <c r="A26" s="3" t="s">
        <v>19</v>
      </c>
      <c r="B26" s="4" t="s">
        <v>61</v>
      </c>
      <c r="C26" s="3" t="s">
        <v>14</v>
      </c>
      <c r="D26" s="3" t="s">
        <v>10</v>
      </c>
      <c r="E26">
        <v>6</v>
      </c>
      <c r="F26">
        <v>30</v>
      </c>
      <c r="G26" s="3" t="s">
        <v>37</v>
      </c>
    </row>
    <row r="27" spans="1:20" x14ac:dyDescent="0.2">
      <c r="A27" s="3" t="s">
        <v>15</v>
      </c>
      <c r="B27" s="4" t="s">
        <v>62</v>
      </c>
      <c r="C27" s="3" t="s">
        <v>9</v>
      </c>
      <c r="D27" s="3" t="s">
        <v>17</v>
      </c>
      <c r="E27">
        <v>5</v>
      </c>
      <c r="F27">
        <v>30</v>
      </c>
      <c r="G27" s="3" t="s">
        <v>29</v>
      </c>
      <c r="I27" s="33"/>
      <c r="J27" s="34" t="s">
        <v>7</v>
      </c>
      <c r="K27" s="34" t="s">
        <v>19</v>
      </c>
      <c r="L27" s="34" t="s">
        <v>21</v>
      </c>
      <c r="M27" s="34" t="s">
        <v>15</v>
      </c>
      <c r="N27" s="35" t="s">
        <v>24</v>
      </c>
      <c r="O27" s="5" t="s">
        <v>4</v>
      </c>
      <c r="P27" s="34" t="s">
        <v>5</v>
      </c>
      <c r="Q27" s="34" t="s">
        <v>63</v>
      </c>
      <c r="R27" s="34" t="s">
        <v>64</v>
      </c>
      <c r="S27" s="34" t="s">
        <v>65</v>
      </c>
      <c r="T27" s="36" t="s">
        <v>65</v>
      </c>
    </row>
    <row r="28" spans="1:20" x14ac:dyDescent="0.2">
      <c r="A28" s="3" t="s">
        <v>19</v>
      </c>
      <c r="B28" s="4" t="s">
        <v>66</v>
      </c>
      <c r="C28" s="3" t="s">
        <v>14</v>
      </c>
      <c r="D28" s="3" t="s">
        <v>17</v>
      </c>
      <c r="E28">
        <v>5</v>
      </c>
      <c r="F28">
        <v>40</v>
      </c>
      <c r="G28" s="3" t="s">
        <v>11</v>
      </c>
      <c r="I28" s="7" t="s">
        <v>39</v>
      </c>
      <c r="J28" s="37">
        <f>COUNTIFS($A:$A,"täglich",$G:$G,"an meinem angebenden Zielort")</f>
        <v>46</v>
      </c>
      <c r="K28" s="37">
        <f>COUNTIFS($A:$A,"wöchentlich",$G:$G,"an meinem angebenden Zielort")</f>
        <v>162</v>
      </c>
      <c r="L28" s="37">
        <f>COUNTIFS($A:$A,"alle zwei Wochen",$G:$G,"an meinem angebenden Zielort")</f>
        <v>43</v>
      </c>
      <c r="M28" s="37">
        <f>COUNTIFS($A:$A,"einmal im Monat",$G:$G,"an meinem angebenden Zielort")</f>
        <v>17</v>
      </c>
      <c r="N28" s="38">
        <f>COUNTIFS($A:$A,"seltener",$G:$G,"an meinem angebenden Zielort")</f>
        <v>6</v>
      </c>
      <c r="O28" s="39">
        <f>SUMIFS($E:$E,$G:$G,"an meinem angebenden Zielort")</f>
        <v>1107</v>
      </c>
      <c r="P28" s="37">
        <f>SUMIFS($F:$F,$G:$G,"an meinem angebenden Zielort")</f>
        <v>6095</v>
      </c>
      <c r="Q28" s="40">
        <v>46.125</v>
      </c>
      <c r="R28" s="40">
        <v>4.2326388888888884</v>
      </c>
      <c r="S28" s="41">
        <f>(O28+(P28/60))/(SUM(J28:N28))</f>
        <v>4.4108880778588802</v>
      </c>
      <c r="T28" s="42">
        <f t="shared" ref="T28:T33" si="0">(Q28+R28)/J15</f>
        <v>0.18378700324412003</v>
      </c>
    </row>
    <row r="29" spans="1:20" x14ac:dyDescent="0.2">
      <c r="A29" s="3" t="s">
        <v>19</v>
      </c>
      <c r="B29" s="4" t="s">
        <v>67</v>
      </c>
      <c r="C29" s="3" t="s">
        <v>9</v>
      </c>
      <c r="D29" s="3" t="s">
        <v>10</v>
      </c>
      <c r="E29">
        <v>0</v>
      </c>
      <c r="F29">
        <v>45</v>
      </c>
      <c r="G29" s="3" t="s">
        <v>11</v>
      </c>
      <c r="I29" s="7" t="s">
        <v>43</v>
      </c>
      <c r="J29" s="37">
        <f>COUNTIFS($A:$A,"täglich",$G:$G,"tendenziell an meinem angegebenen Zielort")</f>
        <v>5</v>
      </c>
      <c r="K29" s="37">
        <f>COUNTIFS($A:$A,"wöchentlich",$G:$G,"tendenziell an meinem angegebenen Zielort")</f>
        <v>83</v>
      </c>
      <c r="L29" s="37">
        <f>COUNTIFS($A:$A,"alle zwei Wochen",$G:$G,"tendenziell an meinem angegebenen Zielort")</f>
        <v>49</v>
      </c>
      <c r="M29" s="37">
        <f>COUNTIFS($A:$A,"einmal im Monat",$G:$G,"tendenziell an meinem angegebenen Zielort")</f>
        <v>31</v>
      </c>
      <c r="N29" s="38">
        <f>COUNTIFS($A:$A,"seltener",$G:$G,"tendenziell an meinem angegebenen Zielort")</f>
        <v>15</v>
      </c>
      <c r="O29" s="39">
        <f>SUMIFS($E:$E,$G:$G,"tendenziell an meinem angegebenen Zielort")</f>
        <v>860</v>
      </c>
      <c r="P29" s="37">
        <f>SUMIFS($F:$F,$G:$G,"tendenziell an meinem angegebenen Zielort")</f>
        <v>3596</v>
      </c>
      <c r="Q29" s="40">
        <v>35.833333333333336</v>
      </c>
      <c r="R29" s="40">
        <v>2.4972222222222222</v>
      </c>
      <c r="S29" s="41">
        <f t="shared" ref="S29:S33" si="1">(O29+(P29/60))/(SUM(J29:N29))</f>
        <v>5.0269581056466297</v>
      </c>
      <c r="T29" s="42">
        <f t="shared" si="0"/>
        <v>0.20945658773527626</v>
      </c>
    </row>
    <row r="30" spans="1:20" x14ac:dyDescent="0.2">
      <c r="A30" s="3" t="s">
        <v>15</v>
      </c>
      <c r="B30" s="4" t="s">
        <v>68</v>
      </c>
      <c r="C30" s="3" t="s">
        <v>14</v>
      </c>
      <c r="D30" s="3" t="s">
        <v>10</v>
      </c>
      <c r="E30">
        <v>8</v>
      </c>
      <c r="F30">
        <v>10</v>
      </c>
      <c r="G30" s="3" t="s">
        <v>37</v>
      </c>
      <c r="I30" s="7" t="s">
        <v>37</v>
      </c>
      <c r="J30" s="37">
        <f>COUNTIFS($A:$A,"täglich",$G:$G,"an beiden Orten")</f>
        <v>7</v>
      </c>
      <c r="K30" s="37">
        <f>COUNTIFS($A:$A,"wöchentlich",$G:$G,"an beiden Orten")</f>
        <v>46</v>
      </c>
      <c r="L30" s="37">
        <f>COUNTIFS($A:$A,"alle zwei Wochen",$G:$G,"an beiden Orten")</f>
        <v>47</v>
      </c>
      <c r="M30" s="37">
        <f>COUNTIFS($A:$A,"einmal im Monat",$G:$G,"an beiden Orten")</f>
        <v>46</v>
      </c>
      <c r="N30" s="38">
        <f>COUNTIFS($A:$A,"seltener",$G:$G,"an beiden Orten")</f>
        <v>26</v>
      </c>
      <c r="O30" s="39">
        <f>SUMIFS($E:$E,$G:$G,"an beiden Orten")</f>
        <v>804</v>
      </c>
      <c r="P30" s="37">
        <f>SUMIFS($F:$F,$G:$G,"an beiden Orten")</f>
        <v>3310</v>
      </c>
      <c r="Q30" s="40">
        <v>33.5</v>
      </c>
      <c r="R30" s="40">
        <v>2.2986111111111112</v>
      </c>
      <c r="S30" s="41">
        <f t="shared" si="1"/>
        <v>4.9951550387596901</v>
      </c>
      <c r="T30" s="42">
        <f t="shared" si="0"/>
        <v>0.20813145994832044</v>
      </c>
    </row>
    <row r="31" spans="1:20" x14ac:dyDescent="0.2">
      <c r="A31" s="3" t="s">
        <v>19</v>
      </c>
      <c r="B31" s="4" t="s">
        <v>69</v>
      </c>
      <c r="C31" s="3" t="s">
        <v>14</v>
      </c>
      <c r="D31" s="3" t="s">
        <v>17</v>
      </c>
      <c r="E31">
        <v>5</v>
      </c>
      <c r="F31">
        <v>0</v>
      </c>
      <c r="G31" s="3" t="s">
        <v>23</v>
      </c>
      <c r="I31" s="7" t="s">
        <v>47</v>
      </c>
      <c r="J31" s="37">
        <f>COUNTIFS($A:$A,"täglich",$G:$G,"an der Uni")</f>
        <v>0</v>
      </c>
      <c r="K31" s="37">
        <f>COUNTIFS($A:$A,"wöchentlich",$G:$G,"an der Uni")</f>
        <v>4</v>
      </c>
      <c r="L31" s="37">
        <f>COUNTIFS($A:$A,"alle zwei Wochen",$G:$G,"an der Uni")</f>
        <v>2</v>
      </c>
      <c r="M31" s="37">
        <f>COUNTIFS($A:$A,"einmal im Monat",$G:$G,"an der Uni")</f>
        <v>5</v>
      </c>
      <c r="N31" s="38">
        <f>COUNTIFS($A:$A,"seltener",$G:$G,"an der Uni")</f>
        <v>6</v>
      </c>
      <c r="O31" s="39">
        <f>SUMIFS($E:$E,$G:$G,"an der Uni")</f>
        <v>102</v>
      </c>
      <c r="P31" s="37">
        <f>SUMIFS($F:$F,$G:$G,"an der Uni")</f>
        <v>309</v>
      </c>
      <c r="Q31" s="40">
        <v>4.25</v>
      </c>
      <c r="R31" s="40">
        <v>0.21458333333333335</v>
      </c>
      <c r="S31" s="41">
        <f t="shared" si="1"/>
        <v>6.3029411764705889</v>
      </c>
      <c r="T31" s="42">
        <f t="shared" si="0"/>
        <v>0.26262254901960785</v>
      </c>
    </row>
    <row r="32" spans="1:20" x14ac:dyDescent="0.2">
      <c r="A32" s="3" t="s">
        <v>19</v>
      </c>
      <c r="B32" s="4" t="s">
        <v>70</v>
      </c>
      <c r="C32" s="3" t="s">
        <v>14</v>
      </c>
      <c r="D32" s="3" t="s">
        <v>10</v>
      </c>
      <c r="E32">
        <v>5</v>
      </c>
      <c r="F32">
        <v>15</v>
      </c>
      <c r="G32" s="3" t="s">
        <v>23</v>
      </c>
      <c r="I32" s="7" t="s">
        <v>49</v>
      </c>
      <c r="J32" s="37">
        <f>COUNTIFS($A:$A,"täglich",$G:$G,"tendenziell mehr an der Uni")</f>
        <v>0</v>
      </c>
      <c r="K32" s="37">
        <f>COUNTIFS($A:$A,"wöchentlich",$G:$G,"tendenziell mehr an der Uni")</f>
        <v>10</v>
      </c>
      <c r="L32" s="37">
        <f>COUNTIFS($A:$A,"alle zwei Wochen",$G:$G,"tendenziell mehr an der Uni")</f>
        <v>18</v>
      </c>
      <c r="M32" s="37">
        <f>COUNTIFS($A:$A,"einmal im Monat",$G:$G,"tendenziell mehr an der Uni")</f>
        <v>26</v>
      </c>
      <c r="N32" s="38">
        <f>COUNTIFS($A:$A,"seltener",$G:$G,"tendenziell mehr an der Uni")</f>
        <v>23</v>
      </c>
      <c r="O32" s="39">
        <f>SUMIFS($E:$E,$G:$G,"tendenziell mehr an der Uni")</f>
        <v>399</v>
      </c>
      <c r="P32" s="37">
        <f>SUMIFS($F:$F,$G:$G,"tendenziell mehr an der Uni")</f>
        <v>1298</v>
      </c>
      <c r="Q32" s="40">
        <v>16.625</v>
      </c>
      <c r="R32" s="40">
        <v>0.90138888888888891</v>
      </c>
      <c r="S32" s="41">
        <f t="shared" si="1"/>
        <v>5.4627705627705625</v>
      </c>
      <c r="T32" s="42">
        <f t="shared" si="0"/>
        <v>0.2276154401154401</v>
      </c>
    </row>
    <row r="33" spans="1:20" ht="17" thickBot="1" x14ac:dyDescent="0.25">
      <c r="A33" s="3" t="s">
        <v>7</v>
      </c>
      <c r="B33" s="4" t="s">
        <v>62</v>
      </c>
      <c r="C33" s="3" t="s">
        <v>9</v>
      </c>
      <c r="D33" s="3" t="s">
        <v>10</v>
      </c>
      <c r="E33">
        <v>0</v>
      </c>
      <c r="F33">
        <v>15</v>
      </c>
      <c r="G33" s="3" t="s">
        <v>37</v>
      </c>
      <c r="I33" s="29" t="s">
        <v>51</v>
      </c>
      <c r="J33" s="43">
        <f>COUNTIFS($A:$A,"täglich",$G:$G,"keine der Antworten")</f>
        <v>1</v>
      </c>
      <c r="K33" s="43">
        <f>COUNTIFS($A:$A,"wöchentlich",$G:$G,"keine der Antworten")</f>
        <v>2</v>
      </c>
      <c r="L33" s="43">
        <f>COUNTIFS($A:$A,"alle zwei Wochen",$G:$G,"keine der Antworten")</f>
        <v>6</v>
      </c>
      <c r="M33" s="43">
        <f>COUNTIFS($A:$A,"einmal im Monat",$G:$G,"keine der Antworten")</f>
        <v>4</v>
      </c>
      <c r="N33" s="44">
        <f>COUNTIFS($A:$A,"seltener",$G:$G,"keine der Antworten")</f>
        <v>11</v>
      </c>
      <c r="O33" s="45">
        <f>SUMIFS($E:$E,$G:$G,"keine der Antworten")</f>
        <v>141</v>
      </c>
      <c r="P33" s="43">
        <f>SUMIFS($F:$F,$G:$G,"keine der Antworten")</f>
        <v>450</v>
      </c>
      <c r="Q33" s="46">
        <v>5.875</v>
      </c>
      <c r="R33" s="46">
        <v>0.3125</v>
      </c>
      <c r="S33" s="47">
        <f t="shared" si="1"/>
        <v>6.1875</v>
      </c>
      <c r="T33" s="48">
        <f t="shared" si="0"/>
        <v>0.2578125</v>
      </c>
    </row>
    <row r="34" spans="1:20" x14ac:dyDescent="0.2">
      <c r="A34" s="3" t="s">
        <v>21</v>
      </c>
      <c r="B34" s="4" t="s">
        <v>71</v>
      </c>
      <c r="C34" s="3" t="s">
        <v>14</v>
      </c>
      <c r="D34" s="3" t="s">
        <v>10</v>
      </c>
      <c r="E34">
        <v>4</v>
      </c>
      <c r="F34">
        <v>30</v>
      </c>
      <c r="G34" s="3" t="s">
        <v>23</v>
      </c>
      <c r="P34" t="s">
        <v>72</v>
      </c>
      <c r="Q34" s="12">
        <f>SUM(Q28:Q33)</f>
        <v>142.20833333333334</v>
      </c>
      <c r="R34" s="12">
        <f>SUM(R28:R33)</f>
        <v>10.456944444444444</v>
      </c>
      <c r="T34" s="12">
        <f>R36/J2</f>
        <v>0.20437118845753385</v>
      </c>
    </row>
    <row r="35" spans="1:20" x14ac:dyDescent="0.2">
      <c r="A35" s="3" t="s">
        <v>24</v>
      </c>
      <c r="B35" s="4" t="s">
        <v>73</v>
      </c>
      <c r="C35" s="3" t="s">
        <v>14</v>
      </c>
      <c r="D35" s="3" t="s">
        <v>17</v>
      </c>
      <c r="E35">
        <v>9</v>
      </c>
      <c r="F35">
        <v>0</v>
      </c>
      <c r="G35" s="3" t="s">
        <v>11</v>
      </c>
    </row>
    <row r="36" spans="1:20" x14ac:dyDescent="0.2">
      <c r="A36" s="3" t="s">
        <v>19</v>
      </c>
      <c r="B36" s="4" t="s">
        <v>74</v>
      </c>
      <c r="C36" s="3" t="s">
        <v>9</v>
      </c>
      <c r="D36" s="3" t="s">
        <v>10</v>
      </c>
      <c r="E36">
        <v>2</v>
      </c>
      <c r="F36">
        <v>15</v>
      </c>
      <c r="G36" s="3" t="s">
        <v>37</v>
      </c>
      <c r="K36" s="12"/>
      <c r="R36" s="12">
        <f>Q34+R34</f>
        <v>152.66527777777779</v>
      </c>
    </row>
    <row r="37" spans="1:20" x14ac:dyDescent="0.2">
      <c r="A37" s="3" t="s">
        <v>21</v>
      </c>
      <c r="B37" s="4" t="s">
        <v>75</v>
      </c>
      <c r="C37" s="3" t="s">
        <v>14</v>
      </c>
      <c r="D37" s="3" t="s">
        <v>17</v>
      </c>
      <c r="E37">
        <v>6</v>
      </c>
      <c r="F37">
        <v>50</v>
      </c>
      <c r="G37" s="3" t="s">
        <v>37</v>
      </c>
      <c r="K37" s="12"/>
    </row>
    <row r="38" spans="1:20" x14ac:dyDescent="0.2">
      <c r="A38" s="3" t="s">
        <v>15</v>
      </c>
      <c r="B38" s="4" t="s">
        <v>76</v>
      </c>
      <c r="C38" s="3" t="s">
        <v>9</v>
      </c>
      <c r="D38" s="3" t="s">
        <v>17</v>
      </c>
      <c r="E38">
        <v>4</v>
      </c>
      <c r="F38">
        <v>0</v>
      </c>
      <c r="G38" s="3" t="s">
        <v>37</v>
      </c>
    </row>
    <row r="39" spans="1:20" x14ac:dyDescent="0.2">
      <c r="A39" s="3" t="s">
        <v>15</v>
      </c>
      <c r="B39" s="4" t="s">
        <v>77</v>
      </c>
      <c r="C39" s="3" t="s">
        <v>14</v>
      </c>
      <c r="D39" s="3" t="s">
        <v>10</v>
      </c>
      <c r="E39">
        <v>3</v>
      </c>
      <c r="F39">
        <v>45</v>
      </c>
      <c r="G39" s="3" t="s">
        <v>18</v>
      </c>
      <c r="K39" s="12"/>
      <c r="L39" s="12"/>
    </row>
    <row r="40" spans="1:20" x14ac:dyDescent="0.2">
      <c r="A40" s="3" t="s">
        <v>7</v>
      </c>
      <c r="B40" s="4" t="s">
        <v>78</v>
      </c>
      <c r="C40" s="3" t="s">
        <v>9</v>
      </c>
      <c r="D40" s="3" t="s">
        <v>10</v>
      </c>
      <c r="E40">
        <v>0</v>
      </c>
      <c r="F40">
        <v>50</v>
      </c>
      <c r="G40" s="3" t="s">
        <v>11</v>
      </c>
    </row>
    <row r="41" spans="1:20" x14ac:dyDescent="0.2">
      <c r="A41" s="3" t="s">
        <v>15</v>
      </c>
      <c r="B41" s="4" t="s">
        <v>79</v>
      </c>
      <c r="C41" s="3" t="s">
        <v>14</v>
      </c>
      <c r="D41" s="3" t="s">
        <v>17</v>
      </c>
      <c r="E41">
        <v>6</v>
      </c>
      <c r="F41">
        <v>30</v>
      </c>
      <c r="G41" s="3" t="s">
        <v>37</v>
      </c>
    </row>
    <row r="42" spans="1:20" x14ac:dyDescent="0.2">
      <c r="A42" s="3" t="s">
        <v>24</v>
      </c>
      <c r="B42" s="4" t="s">
        <v>80</v>
      </c>
      <c r="C42" s="3" t="s">
        <v>14</v>
      </c>
      <c r="D42" s="3" t="s">
        <v>17</v>
      </c>
      <c r="E42">
        <v>5</v>
      </c>
      <c r="F42">
        <v>30</v>
      </c>
      <c r="G42" s="3" t="s">
        <v>37</v>
      </c>
    </row>
    <row r="43" spans="1:20" x14ac:dyDescent="0.2">
      <c r="A43" s="3" t="s">
        <v>15</v>
      </c>
      <c r="B43" s="4" t="s">
        <v>81</v>
      </c>
      <c r="C43" s="3" t="s">
        <v>14</v>
      </c>
      <c r="D43" s="3" t="s">
        <v>17</v>
      </c>
      <c r="E43">
        <v>8</v>
      </c>
      <c r="F43">
        <v>0</v>
      </c>
      <c r="G43" s="3" t="s">
        <v>37</v>
      </c>
    </row>
    <row r="44" spans="1:20" x14ac:dyDescent="0.2">
      <c r="A44" s="3" t="s">
        <v>24</v>
      </c>
      <c r="B44" s="4" t="s">
        <v>82</v>
      </c>
      <c r="C44" s="3" t="s">
        <v>14</v>
      </c>
      <c r="D44" s="3" t="s">
        <v>17</v>
      </c>
      <c r="E44">
        <v>9</v>
      </c>
      <c r="F44">
        <v>30</v>
      </c>
      <c r="G44" s="3" t="s">
        <v>37</v>
      </c>
    </row>
    <row r="45" spans="1:20" x14ac:dyDescent="0.2">
      <c r="A45" s="3" t="s">
        <v>15</v>
      </c>
      <c r="B45" s="4" t="s">
        <v>83</v>
      </c>
      <c r="C45" s="3" t="s">
        <v>14</v>
      </c>
      <c r="D45" s="3" t="s">
        <v>17</v>
      </c>
      <c r="E45">
        <v>5</v>
      </c>
      <c r="F45">
        <v>0</v>
      </c>
      <c r="G45" s="3" t="s">
        <v>18</v>
      </c>
    </row>
    <row r="46" spans="1:20" x14ac:dyDescent="0.2">
      <c r="A46" s="3" t="s">
        <v>24</v>
      </c>
      <c r="B46" s="4" t="s">
        <v>84</v>
      </c>
      <c r="C46" s="3" t="s">
        <v>9</v>
      </c>
      <c r="D46" s="3" t="s">
        <v>17</v>
      </c>
      <c r="E46">
        <v>7</v>
      </c>
      <c r="F46">
        <v>0</v>
      </c>
      <c r="G46" s="3" t="s">
        <v>23</v>
      </c>
    </row>
    <row r="47" spans="1:20" x14ac:dyDescent="0.2">
      <c r="A47" s="3" t="s">
        <v>15</v>
      </c>
      <c r="B47" s="4" t="s">
        <v>85</v>
      </c>
      <c r="C47" s="3" t="s">
        <v>14</v>
      </c>
      <c r="D47" s="3" t="s">
        <v>17</v>
      </c>
      <c r="E47">
        <v>8</v>
      </c>
      <c r="F47">
        <v>0</v>
      </c>
      <c r="G47" s="3" t="s">
        <v>18</v>
      </c>
    </row>
    <row r="48" spans="1:20" x14ac:dyDescent="0.2">
      <c r="A48" s="3" t="s">
        <v>19</v>
      </c>
      <c r="B48" s="4" t="s">
        <v>86</v>
      </c>
      <c r="C48" s="3" t="s">
        <v>9</v>
      </c>
      <c r="D48" s="3" t="s">
        <v>10</v>
      </c>
      <c r="E48">
        <v>1</v>
      </c>
      <c r="F48">
        <v>50</v>
      </c>
      <c r="G48" s="3" t="s">
        <v>23</v>
      </c>
    </row>
    <row r="49" spans="1:7" x14ac:dyDescent="0.2">
      <c r="A49" s="3" t="s">
        <v>19</v>
      </c>
      <c r="B49" s="4" t="s">
        <v>87</v>
      </c>
      <c r="C49" s="3" t="s">
        <v>14</v>
      </c>
      <c r="D49" s="3" t="s">
        <v>17</v>
      </c>
      <c r="E49">
        <v>2</v>
      </c>
      <c r="F49">
        <v>30</v>
      </c>
      <c r="G49" s="3" t="s">
        <v>23</v>
      </c>
    </row>
    <row r="50" spans="1:7" x14ac:dyDescent="0.2">
      <c r="A50" s="3" t="s">
        <v>19</v>
      </c>
      <c r="B50" s="4" t="s">
        <v>88</v>
      </c>
      <c r="C50" s="3" t="s">
        <v>9</v>
      </c>
      <c r="D50" s="3" t="s">
        <v>10</v>
      </c>
      <c r="E50">
        <v>5</v>
      </c>
      <c r="F50">
        <v>15</v>
      </c>
      <c r="G50" s="3" t="s">
        <v>26</v>
      </c>
    </row>
    <row r="51" spans="1:7" x14ac:dyDescent="0.2">
      <c r="A51" s="3" t="s">
        <v>19</v>
      </c>
      <c r="B51" s="4" t="s">
        <v>89</v>
      </c>
      <c r="C51" s="3" t="s">
        <v>9</v>
      </c>
      <c r="D51" s="3" t="s">
        <v>17</v>
      </c>
      <c r="E51">
        <v>1</v>
      </c>
      <c r="F51">
        <v>15</v>
      </c>
      <c r="G51" s="3" t="s">
        <v>37</v>
      </c>
    </row>
    <row r="52" spans="1:7" x14ac:dyDescent="0.2">
      <c r="A52" s="3" t="s">
        <v>15</v>
      </c>
      <c r="B52" s="4" t="s">
        <v>90</v>
      </c>
      <c r="C52" s="3" t="s">
        <v>14</v>
      </c>
      <c r="D52" s="3" t="s">
        <v>17</v>
      </c>
      <c r="E52">
        <v>8</v>
      </c>
      <c r="F52">
        <v>0</v>
      </c>
      <c r="G52" s="3" t="s">
        <v>37</v>
      </c>
    </row>
    <row r="53" spans="1:7" x14ac:dyDescent="0.2">
      <c r="A53" s="3" t="s">
        <v>15</v>
      </c>
      <c r="B53" s="4" t="s">
        <v>91</v>
      </c>
      <c r="C53" s="3" t="s">
        <v>14</v>
      </c>
      <c r="D53" s="3" t="s">
        <v>17</v>
      </c>
      <c r="E53">
        <v>6</v>
      </c>
      <c r="F53">
        <v>10</v>
      </c>
      <c r="G53" s="3" t="s">
        <v>37</v>
      </c>
    </row>
    <row r="54" spans="1:7" x14ac:dyDescent="0.2">
      <c r="A54" s="3" t="s">
        <v>7</v>
      </c>
      <c r="B54" s="4" t="s">
        <v>92</v>
      </c>
      <c r="C54" s="3" t="s">
        <v>14</v>
      </c>
      <c r="D54" s="3" t="s">
        <v>10</v>
      </c>
      <c r="E54">
        <v>1</v>
      </c>
      <c r="F54">
        <v>15</v>
      </c>
      <c r="G54" s="3" t="s">
        <v>37</v>
      </c>
    </row>
    <row r="55" spans="1:7" x14ac:dyDescent="0.2">
      <c r="A55" s="3" t="s">
        <v>21</v>
      </c>
      <c r="B55" s="4" t="s">
        <v>93</v>
      </c>
      <c r="C55" s="3" t="s">
        <v>14</v>
      </c>
      <c r="D55" s="3" t="s">
        <v>17</v>
      </c>
      <c r="E55">
        <v>6</v>
      </c>
      <c r="F55">
        <v>15</v>
      </c>
      <c r="G55" s="3" t="s">
        <v>11</v>
      </c>
    </row>
    <row r="56" spans="1:7" x14ac:dyDescent="0.2">
      <c r="A56" s="3" t="s">
        <v>19</v>
      </c>
      <c r="B56" s="4" t="s">
        <v>94</v>
      </c>
      <c r="C56" s="3" t="s">
        <v>9</v>
      </c>
      <c r="D56" s="3" t="s">
        <v>17</v>
      </c>
      <c r="E56">
        <v>1</v>
      </c>
      <c r="F56">
        <v>0</v>
      </c>
      <c r="G56" s="3" t="s">
        <v>11</v>
      </c>
    </row>
    <row r="57" spans="1:7" x14ac:dyDescent="0.2">
      <c r="A57" s="3" t="s">
        <v>19</v>
      </c>
      <c r="B57" s="4" t="s">
        <v>95</v>
      </c>
      <c r="C57" s="3" t="s">
        <v>14</v>
      </c>
      <c r="D57" s="3" t="s">
        <v>17</v>
      </c>
      <c r="E57">
        <v>8</v>
      </c>
      <c r="F57">
        <v>0</v>
      </c>
      <c r="G57" s="3" t="s">
        <v>11</v>
      </c>
    </row>
    <row r="58" spans="1:7" x14ac:dyDescent="0.2">
      <c r="A58" s="3" t="s">
        <v>19</v>
      </c>
      <c r="B58" s="4" t="s">
        <v>96</v>
      </c>
      <c r="C58" s="3" t="s">
        <v>14</v>
      </c>
      <c r="D58" s="3" t="s">
        <v>10</v>
      </c>
      <c r="E58">
        <v>3</v>
      </c>
      <c r="F58">
        <v>0</v>
      </c>
      <c r="G58" s="3" t="s">
        <v>11</v>
      </c>
    </row>
    <row r="59" spans="1:7" x14ac:dyDescent="0.2">
      <c r="A59" s="3" t="s">
        <v>19</v>
      </c>
      <c r="B59" s="4" t="s">
        <v>97</v>
      </c>
      <c r="C59" s="3" t="s">
        <v>9</v>
      </c>
      <c r="D59" s="3" t="s">
        <v>10</v>
      </c>
      <c r="E59">
        <v>5</v>
      </c>
      <c r="F59">
        <v>0</v>
      </c>
      <c r="G59" s="3" t="s">
        <v>11</v>
      </c>
    </row>
    <row r="60" spans="1:7" x14ac:dyDescent="0.2">
      <c r="A60" s="3" t="s">
        <v>7</v>
      </c>
      <c r="B60" s="4" t="s">
        <v>98</v>
      </c>
      <c r="C60" s="3" t="s">
        <v>9</v>
      </c>
      <c r="D60" s="3" t="s">
        <v>10</v>
      </c>
      <c r="E60">
        <v>0</v>
      </c>
      <c r="F60">
        <v>30</v>
      </c>
      <c r="G60" s="3" t="s">
        <v>11</v>
      </c>
    </row>
    <row r="61" spans="1:7" x14ac:dyDescent="0.2">
      <c r="A61" s="3" t="s">
        <v>19</v>
      </c>
      <c r="B61" s="4" t="s">
        <v>99</v>
      </c>
      <c r="C61" s="3" t="s">
        <v>9</v>
      </c>
      <c r="D61" s="3" t="s">
        <v>17</v>
      </c>
      <c r="E61">
        <v>2</v>
      </c>
      <c r="F61">
        <v>30</v>
      </c>
      <c r="G61" s="3" t="s">
        <v>37</v>
      </c>
    </row>
    <row r="62" spans="1:7" x14ac:dyDescent="0.2">
      <c r="A62" s="3" t="s">
        <v>19</v>
      </c>
      <c r="B62" s="4" t="s">
        <v>100</v>
      </c>
      <c r="C62" s="3" t="s">
        <v>9</v>
      </c>
      <c r="D62" s="3" t="s">
        <v>10</v>
      </c>
      <c r="E62">
        <v>6</v>
      </c>
      <c r="F62">
        <v>0</v>
      </c>
      <c r="G62" s="3" t="s">
        <v>11</v>
      </c>
    </row>
    <row r="63" spans="1:7" x14ac:dyDescent="0.2">
      <c r="A63" s="3" t="s">
        <v>15</v>
      </c>
      <c r="B63" s="4" t="s">
        <v>101</v>
      </c>
      <c r="C63" s="3" t="s">
        <v>14</v>
      </c>
      <c r="D63" s="3" t="s">
        <v>17</v>
      </c>
      <c r="E63">
        <v>3</v>
      </c>
      <c r="F63">
        <v>0</v>
      </c>
      <c r="G63" s="3" t="s">
        <v>18</v>
      </c>
    </row>
    <row r="64" spans="1:7" x14ac:dyDescent="0.2">
      <c r="A64" s="3" t="s">
        <v>19</v>
      </c>
      <c r="B64" s="4" t="s">
        <v>102</v>
      </c>
      <c r="C64" s="3" t="s">
        <v>14</v>
      </c>
      <c r="D64" s="3" t="s">
        <v>10</v>
      </c>
      <c r="E64">
        <v>8</v>
      </c>
      <c r="F64">
        <v>0</v>
      </c>
      <c r="G64" s="3" t="s">
        <v>23</v>
      </c>
    </row>
    <row r="65" spans="1:9" x14ac:dyDescent="0.2">
      <c r="A65" s="3" t="s">
        <v>19</v>
      </c>
      <c r="B65" s="4" t="s">
        <v>103</v>
      </c>
      <c r="C65" s="3" t="s">
        <v>14</v>
      </c>
      <c r="D65" s="3" t="s">
        <v>10</v>
      </c>
      <c r="E65">
        <v>6</v>
      </c>
      <c r="F65">
        <v>0</v>
      </c>
      <c r="G65" s="3" t="s">
        <v>11</v>
      </c>
    </row>
    <row r="66" spans="1:9" x14ac:dyDescent="0.2">
      <c r="A66" s="3" t="s">
        <v>21</v>
      </c>
      <c r="B66" s="4" t="s">
        <v>104</v>
      </c>
      <c r="C66" s="3" t="s">
        <v>14</v>
      </c>
      <c r="D66" s="3" t="s">
        <v>10</v>
      </c>
      <c r="E66">
        <v>6</v>
      </c>
      <c r="F66">
        <v>40</v>
      </c>
      <c r="G66" s="3" t="s">
        <v>11</v>
      </c>
    </row>
    <row r="67" spans="1:9" x14ac:dyDescent="0.2">
      <c r="A67" s="3" t="s">
        <v>21</v>
      </c>
      <c r="B67" s="4" t="s">
        <v>105</v>
      </c>
      <c r="C67" s="3" t="s">
        <v>14</v>
      </c>
      <c r="D67" s="3" t="s">
        <v>10</v>
      </c>
      <c r="E67">
        <v>8</v>
      </c>
      <c r="F67">
        <v>0</v>
      </c>
      <c r="G67" s="3" t="s">
        <v>11</v>
      </c>
    </row>
    <row r="68" spans="1:9" x14ac:dyDescent="0.2">
      <c r="A68" s="3" t="s">
        <v>21</v>
      </c>
      <c r="B68" s="4" t="s">
        <v>106</v>
      </c>
      <c r="C68" s="3" t="s">
        <v>14</v>
      </c>
      <c r="D68" s="3" t="s">
        <v>17</v>
      </c>
      <c r="E68">
        <v>0</v>
      </c>
      <c r="F68">
        <v>50</v>
      </c>
      <c r="G68" s="3" t="s">
        <v>23</v>
      </c>
    </row>
    <row r="69" spans="1:9" x14ac:dyDescent="0.2">
      <c r="A69" s="3" t="s">
        <v>7</v>
      </c>
      <c r="B69" s="4" t="s">
        <v>107</v>
      </c>
      <c r="C69" s="3" t="s">
        <v>9</v>
      </c>
      <c r="D69" s="3" t="s">
        <v>10</v>
      </c>
      <c r="E69">
        <v>0</v>
      </c>
      <c r="F69">
        <v>45</v>
      </c>
      <c r="G69" s="3" t="s">
        <v>11</v>
      </c>
    </row>
    <row r="70" spans="1:9" x14ac:dyDescent="0.2">
      <c r="A70" s="3" t="s">
        <v>19</v>
      </c>
      <c r="B70" s="4" t="s">
        <v>108</v>
      </c>
      <c r="C70" s="3" t="s">
        <v>14</v>
      </c>
      <c r="D70" s="3" t="s">
        <v>10</v>
      </c>
      <c r="E70">
        <v>7</v>
      </c>
      <c r="F70">
        <v>0</v>
      </c>
      <c r="G70" s="3" t="s">
        <v>11</v>
      </c>
    </row>
    <row r="71" spans="1:9" x14ac:dyDescent="0.2">
      <c r="A71" s="3" t="s">
        <v>19</v>
      </c>
      <c r="B71" s="4" t="s">
        <v>109</v>
      </c>
      <c r="C71" s="3" t="s">
        <v>14</v>
      </c>
      <c r="D71" s="3" t="s">
        <v>10</v>
      </c>
      <c r="E71">
        <v>0</v>
      </c>
      <c r="F71">
        <v>45</v>
      </c>
      <c r="G71" s="3" t="s">
        <v>11</v>
      </c>
    </row>
    <row r="72" spans="1:9" x14ac:dyDescent="0.2">
      <c r="A72" s="3" t="s">
        <v>19</v>
      </c>
      <c r="B72" s="4" t="s">
        <v>110</v>
      </c>
      <c r="C72" s="3" t="s">
        <v>9</v>
      </c>
      <c r="D72" s="3" t="s">
        <v>10</v>
      </c>
      <c r="E72">
        <v>0</v>
      </c>
      <c r="F72">
        <v>20</v>
      </c>
      <c r="G72" s="3" t="s">
        <v>11</v>
      </c>
    </row>
    <row r="73" spans="1:9" x14ac:dyDescent="0.2">
      <c r="A73" s="3" t="s">
        <v>7</v>
      </c>
      <c r="B73" s="4" t="s">
        <v>111</v>
      </c>
      <c r="C73" s="3" t="s">
        <v>14</v>
      </c>
      <c r="D73" s="3" t="s">
        <v>10</v>
      </c>
      <c r="E73">
        <v>2</v>
      </c>
      <c r="F73">
        <v>30</v>
      </c>
      <c r="G73" s="3" t="s">
        <v>11</v>
      </c>
      <c r="I73" s="49"/>
    </row>
    <row r="74" spans="1:9" x14ac:dyDescent="0.2">
      <c r="A74" s="3" t="s">
        <v>7</v>
      </c>
      <c r="B74" s="4" t="s">
        <v>62</v>
      </c>
      <c r="C74" s="3" t="s">
        <v>9</v>
      </c>
      <c r="D74" s="3" t="s">
        <v>10</v>
      </c>
      <c r="E74">
        <v>0</v>
      </c>
      <c r="F74">
        <v>15</v>
      </c>
      <c r="G74" s="3" t="s">
        <v>23</v>
      </c>
    </row>
    <row r="75" spans="1:9" x14ac:dyDescent="0.2">
      <c r="A75" s="3" t="s">
        <v>21</v>
      </c>
      <c r="B75" s="4" t="s">
        <v>112</v>
      </c>
      <c r="C75" s="3" t="s">
        <v>9</v>
      </c>
      <c r="D75" s="3" t="s">
        <v>10</v>
      </c>
      <c r="E75">
        <v>4</v>
      </c>
      <c r="F75">
        <v>30</v>
      </c>
      <c r="G75" s="3" t="s">
        <v>11</v>
      </c>
    </row>
    <row r="76" spans="1:9" x14ac:dyDescent="0.2">
      <c r="A76" s="3" t="s">
        <v>24</v>
      </c>
      <c r="B76" s="4" t="s">
        <v>113</v>
      </c>
      <c r="C76" s="3" t="s">
        <v>9</v>
      </c>
      <c r="D76" s="3" t="s">
        <v>17</v>
      </c>
      <c r="E76">
        <v>3</v>
      </c>
      <c r="F76">
        <v>30</v>
      </c>
      <c r="G76" s="3" t="s">
        <v>37</v>
      </c>
    </row>
    <row r="77" spans="1:9" x14ac:dyDescent="0.2">
      <c r="A77" s="3" t="s">
        <v>19</v>
      </c>
      <c r="B77" s="4" t="s">
        <v>114</v>
      </c>
      <c r="C77" s="3" t="s">
        <v>14</v>
      </c>
      <c r="D77" s="3" t="s">
        <v>10</v>
      </c>
      <c r="E77">
        <v>3</v>
      </c>
      <c r="F77">
        <v>12</v>
      </c>
      <c r="G77" s="3" t="s">
        <v>11</v>
      </c>
    </row>
    <row r="78" spans="1:9" x14ac:dyDescent="0.2">
      <c r="A78" s="3" t="s">
        <v>19</v>
      </c>
      <c r="B78" s="4" t="s">
        <v>66</v>
      </c>
      <c r="C78" s="3" t="s">
        <v>14</v>
      </c>
      <c r="D78" s="3" t="s">
        <v>17</v>
      </c>
      <c r="E78">
        <v>5</v>
      </c>
      <c r="F78">
        <v>30</v>
      </c>
      <c r="G78" s="3" t="s">
        <v>23</v>
      </c>
    </row>
    <row r="79" spans="1:9" x14ac:dyDescent="0.2">
      <c r="A79" s="3" t="s">
        <v>15</v>
      </c>
      <c r="B79" s="4" t="s">
        <v>115</v>
      </c>
      <c r="C79" s="3" t="s">
        <v>14</v>
      </c>
      <c r="D79" s="3" t="s">
        <v>17</v>
      </c>
      <c r="E79">
        <v>2</v>
      </c>
      <c r="F79">
        <v>30</v>
      </c>
      <c r="G79" s="3" t="s">
        <v>18</v>
      </c>
    </row>
    <row r="80" spans="1:9" x14ac:dyDescent="0.2">
      <c r="A80" s="3" t="s">
        <v>24</v>
      </c>
      <c r="B80" s="4" t="s">
        <v>116</v>
      </c>
      <c r="C80" s="3" t="s">
        <v>9</v>
      </c>
      <c r="D80" s="3" t="s">
        <v>10</v>
      </c>
      <c r="E80">
        <v>0</v>
      </c>
      <c r="F80">
        <v>23</v>
      </c>
      <c r="G80" s="3" t="s">
        <v>23</v>
      </c>
    </row>
    <row r="81" spans="1:7" x14ac:dyDescent="0.2">
      <c r="A81" s="3" t="s">
        <v>15</v>
      </c>
      <c r="B81" s="4" t="s">
        <v>117</v>
      </c>
      <c r="C81" s="3" t="s">
        <v>9</v>
      </c>
      <c r="D81" s="3" t="s">
        <v>17</v>
      </c>
      <c r="E81">
        <v>1</v>
      </c>
      <c r="F81">
        <v>30</v>
      </c>
      <c r="G81" s="3" t="s">
        <v>23</v>
      </c>
    </row>
    <row r="82" spans="1:7" x14ac:dyDescent="0.2">
      <c r="A82" s="3" t="s">
        <v>21</v>
      </c>
      <c r="B82" s="4" t="s">
        <v>118</v>
      </c>
      <c r="C82" s="3" t="s">
        <v>9</v>
      </c>
      <c r="D82" s="3" t="s">
        <v>10</v>
      </c>
      <c r="E82">
        <v>4</v>
      </c>
      <c r="F82">
        <v>30</v>
      </c>
      <c r="G82" s="3" t="s">
        <v>23</v>
      </c>
    </row>
    <row r="83" spans="1:7" x14ac:dyDescent="0.2">
      <c r="A83" s="3" t="s">
        <v>19</v>
      </c>
      <c r="B83" s="4" t="s">
        <v>119</v>
      </c>
      <c r="C83" s="3" t="s">
        <v>9</v>
      </c>
      <c r="D83" s="3" t="s">
        <v>10</v>
      </c>
      <c r="E83">
        <v>2</v>
      </c>
      <c r="F83">
        <v>0</v>
      </c>
      <c r="G83" s="3" t="s">
        <v>23</v>
      </c>
    </row>
    <row r="84" spans="1:7" x14ac:dyDescent="0.2">
      <c r="A84" s="3" t="s">
        <v>15</v>
      </c>
      <c r="B84" s="4" t="s">
        <v>120</v>
      </c>
      <c r="C84" s="3" t="s">
        <v>14</v>
      </c>
      <c r="D84" s="3" t="s">
        <v>17</v>
      </c>
      <c r="E84">
        <v>6</v>
      </c>
      <c r="F84">
        <v>30</v>
      </c>
      <c r="G84" s="3" t="s">
        <v>29</v>
      </c>
    </row>
    <row r="85" spans="1:7" x14ac:dyDescent="0.2">
      <c r="A85" s="3" t="s">
        <v>19</v>
      </c>
      <c r="B85" s="4" t="s">
        <v>121</v>
      </c>
      <c r="C85" s="3" t="s">
        <v>14</v>
      </c>
      <c r="D85" s="3" t="s">
        <v>10</v>
      </c>
      <c r="E85">
        <v>7</v>
      </c>
      <c r="F85">
        <v>0</v>
      </c>
      <c r="G85" s="3" t="s">
        <v>37</v>
      </c>
    </row>
    <row r="86" spans="1:7" x14ac:dyDescent="0.2">
      <c r="A86" s="3" t="s">
        <v>15</v>
      </c>
      <c r="B86" s="4" t="s">
        <v>122</v>
      </c>
      <c r="C86" s="3" t="s">
        <v>14</v>
      </c>
      <c r="D86" s="3" t="s">
        <v>17</v>
      </c>
      <c r="E86">
        <v>5</v>
      </c>
      <c r="F86">
        <v>30</v>
      </c>
      <c r="G86" s="3" t="s">
        <v>37</v>
      </c>
    </row>
    <row r="87" spans="1:7" x14ac:dyDescent="0.2">
      <c r="A87" s="3" t="s">
        <v>19</v>
      </c>
      <c r="B87" s="4" t="s">
        <v>123</v>
      </c>
      <c r="C87" s="3" t="s">
        <v>9</v>
      </c>
      <c r="D87" s="3" t="s">
        <v>10</v>
      </c>
      <c r="E87">
        <v>1</v>
      </c>
      <c r="F87">
        <v>15</v>
      </c>
      <c r="G87" s="3" t="s">
        <v>37</v>
      </c>
    </row>
    <row r="88" spans="1:7" x14ac:dyDescent="0.2">
      <c r="A88" s="3" t="s">
        <v>19</v>
      </c>
      <c r="B88" s="4" t="s">
        <v>124</v>
      </c>
      <c r="C88" s="3" t="s">
        <v>14</v>
      </c>
      <c r="D88" s="3" t="s">
        <v>10</v>
      </c>
      <c r="E88">
        <v>5</v>
      </c>
      <c r="F88">
        <v>0</v>
      </c>
      <c r="G88" s="3" t="s">
        <v>11</v>
      </c>
    </row>
    <row r="89" spans="1:7" x14ac:dyDescent="0.2">
      <c r="A89" s="3" t="s">
        <v>19</v>
      </c>
      <c r="B89" s="4" t="s">
        <v>125</v>
      </c>
      <c r="C89" s="3" t="s">
        <v>9</v>
      </c>
      <c r="D89" s="3" t="s">
        <v>10</v>
      </c>
      <c r="E89">
        <v>2</v>
      </c>
      <c r="F89">
        <v>30</v>
      </c>
      <c r="G89" s="3" t="s">
        <v>37</v>
      </c>
    </row>
    <row r="90" spans="1:7" x14ac:dyDescent="0.2">
      <c r="A90" s="3" t="s">
        <v>21</v>
      </c>
      <c r="B90" s="4" t="s">
        <v>126</v>
      </c>
      <c r="C90" s="3" t="s">
        <v>9</v>
      </c>
      <c r="D90" s="3" t="s">
        <v>10</v>
      </c>
      <c r="E90">
        <v>6</v>
      </c>
      <c r="F90">
        <v>30</v>
      </c>
      <c r="G90" s="3" t="s">
        <v>11</v>
      </c>
    </row>
    <row r="91" spans="1:7" x14ac:dyDescent="0.2">
      <c r="A91" s="3" t="s">
        <v>7</v>
      </c>
      <c r="B91" s="4" t="s">
        <v>127</v>
      </c>
      <c r="C91" s="3" t="s">
        <v>9</v>
      </c>
      <c r="D91" s="3" t="s">
        <v>17</v>
      </c>
      <c r="E91">
        <v>0</v>
      </c>
      <c r="F91">
        <v>45</v>
      </c>
      <c r="G91" s="3" t="s">
        <v>23</v>
      </c>
    </row>
    <row r="92" spans="1:7" x14ac:dyDescent="0.2">
      <c r="A92" s="3" t="s">
        <v>24</v>
      </c>
      <c r="B92" s="4" t="s">
        <v>128</v>
      </c>
      <c r="C92" s="3" t="s">
        <v>14</v>
      </c>
      <c r="D92" s="3" t="s">
        <v>10</v>
      </c>
      <c r="E92">
        <v>7</v>
      </c>
      <c r="F92">
        <v>30</v>
      </c>
      <c r="G92" s="3" t="s">
        <v>37</v>
      </c>
    </row>
    <row r="93" spans="1:7" x14ac:dyDescent="0.2">
      <c r="A93" s="3" t="s">
        <v>19</v>
      </c>
      <c r="B93" s="4" t="s">
        <v>129</v>
      </c>
      <c r="C93" s="3" t="s">
        <v>9</v>
      </c>
      <c r="D93" s="3" t="s">
        <v>10</v>
      </c>
      <c r="E93">
        <v>0</v>
      </c>
      <c r="F93">
        <v>45</v>
      </c>
      <c r="G93" s="3" t="s">
        <v>18</v>
      </c>
    </row>
    <row r="94" spans="1:7" x14ac:dyDescent="0.2">
      <c r="A94" s="3" t="s">
        <v>21</v>
      </c>
      <c r="B94" s="4" t="s">
        <v>130</v>
      </c>
      <c r="C94" s="3" t="s">
        <v>14</v>
      </c>
      <c r="D94" s="3" t="s">
        <v>17</v>
      </c>
      <c r="E94">
        <v>6</v>
      </c>
      <c r="F94">
        <v>30</v>
      </c>
      <c r="G94" s="3" t="s">
        <v>23</v>
      </c>
    </row>
    <row r="95" spans="1:7" x14ac:dyDescent="0.2">
      <c r="A95" s="3" t="s">
        <v>19</v>
      </c>
      <c r="B95" s="4" t="s">
        <v>131</v>
      </c>
      <c r="C95" s="3" t="s">
        <v>14</v>
      </c>
      <c r="D95" s="3" t="s">
        <v>17</v>
      </c>
      <c r="E95">
        <v>4</v>
      </c>
      <c r="F95">
        <v>50</v>
      </c>
      <c r="G95" s="3" t="s">
        <v>23</v>
      </c>
    </row>
    <row r="96" spans="1:7" x14ac:dyDescent="0.2">
      <c r="A96" s="3" t="s">
        <v>19</v>
      </c>
      <c r="B96" s="4" t="s">
        <v>132</v>
      </c>
      <c r="C96" s="3" t="s">
        <v>14</v>
      </c>
      <c r="D96" s="3" t="s">
        <v>10</v>
      </c>
      <c r="E96">
        <v>6</v>
      </c>
      <c r="F96">
        <v>30</v>
      </c>
      <c r="G96" s="3" t="s">
        <v>11</v>
      </c>
    </row>
    <row r="97" spans="1:7" x14ac:dyDescent="0.2">
      <c r="A97" s="3" t="s">
        <v>19</v>
      </c>
      <c r="B97" s="4" t="s">
        <v>133</v>
      </c>
      <c r="C97" s="3" t="s">
        <v>9</v>
      </c>
      <c r="D97" s="3" t="s">
        <v>17</v>
      </c>
      <c r="E97">
        <v>1</v>
      </c>
      <c r="F97">
        <v>35</v>
      </c>
      <c r="G97" s="3" t="s">
        <v>23</v>
      </c>
    </row>
    <row r="98" spans="1:7" x14ac:dyDescent="0.2">
      <c r="A98" s="3" t="s">
        <v>24</v>
      </c>
      <c r="B98" s="4" t="s">
        <v>134</v>
      </c>
      <c r="C98" s="3" t="s">
        <v>9</v>
      </c>
      <c r="D98" s="3" t="s">
        <v>17</v>
      </c>
      <c r="E98">
        <v>6</v>
      </c>
      <c r="F98">
        <v>30</v>
      </c>
      <c r="G98" s="3" t="s">
        <v>37</v>
      </c>
    </row>
    <row r="99" spans="1:7" x14ac:dyDescent="0.2">
      <c r="A99" s="3" t="s">
        <v>21</v>
      </c>
      <c r="B99" s="4" t="s">
        <v>135</v>
      </c>
      <c r="C99" s="3" t="s">
        <v>14</v>
      </c>
      <c r="D99" s="3" t="s">
        <v>10</v>
      </c>
      <c r="E99">
        <v>7</v>
      </c>
      <c r="F99">
        <v>30</v>
      </c>
      <c r="G99" s="3" t="s">
        <v>11</v>
      </c>
    </row>
    <row r="100" spans="1:7" x14ac:dyDescent="0.2">
      <c r="A100" s="3" t="s">
        <v>19</v>
      </c>
      <c r="B100" s="4" t="s">
        <v>136</v>
      </c>
      <c r="C100" s="3" t="s">
        <v>14</v>
      </c>
      <c r="D100" s="3" t="s">
        <v>17</v>
      </c>
      <c r="E100">
        <v>5</v>
      </c>
      <c r="F100">
        <v>30</v>
      </c>
      <c r="G100" s="3" t="s">
        <v>37</v>
      </c>
    </row>
    <row r="101" spans="1:7" x14ac:dyDescent="0.2">
      <c r="A101" s="3" t="s">
        <v>15</v>
      </c>
      <c r="B101" s="4" t="s">
        <v>137</v>
      </c>
      <c r="C101" s="3" t="s">
        <v>9</v>
      </c>
      <c r="D101" s="3" t="s">
        <v>17</v>
      </c>
      <c r="E101">
        <v>3</v>
      </c>
      <c r="F101">
        <v>15</v>
      </c>
      <c r="G101" s="3" t="s">
        <v>11</v>
      </c>
    </row>
    <row r="102" spans="1:7" x14ac:dyDescent="0.2">
      <c r="A102" s="3" t="s">
        <v>19</v>
      </c>
      <c r="B102" s="4" t="s">
        <v>138</v>
      </c>
      <c r="C102" s="3" t="s">
        <v>9</v>
      </c>
      <c r="D102" s="3" t="s">
        <v>10</v>
      </c>
      <c r="E102">
        <v>1</v>
      </c>
      <c r="F102">
        <v>30</v>
      </c>
      <c r="G102" s="3" t="s">
        <v>11</v>
      </c>
    </row>
    <row r="103" spans="1:7" x14ac:dyDescent="0.2">
      <c r="A103" s="3" t="s">
        <v>7</v>
      </c>
      <c r="B103" s="4" t="s">
        <v>139</v>
      </c>
      <c r="C103" s="3" t="s">
        <v>9</v>
      </c>
      <c r="D103" s="3" t="s">
        <v>10</v>
      </c>
      <c r="E103">
        <v>0</v>
      </c>
      <c r="F103">
        <v>45</v>
      </c>
      <c r="G103" s="3" t="s">
        <v>11</v>
      </c>
    </row>
    <row r="104" spans="1:7" x14ac:dyDescent="0.2">
      <c r="A104" s="3" t="s">
        <v>19</v>
      </c>
      <c r="B104" s="4" t="s">
        <v>140</v>
      </c>
      <c r="C104" s="3" t="s">
        <v>14</v>
      </c>
      <c r="D104" s="3" t="s">
        <v>10</v>
      </c>
      <c r="E104">
        <v>3</v>
      </c>
      <c r="F104">
        <v>30</v>
      </c>
      <c r="G104" s="3" t="s">
        <v>23</v>
      </c>
    </row>
    <row r="105" spans="1:7" x14ac:dyDescent="0.2">
      <c r="A105" s="3" t="s">
        <v>15</v>
      </c>
      <c r="B105" s="4" t="s">
        <v>141</v>
      </c>
      <c r="C105" s="3" t="s">
        <v>14</v>
      </c>
      <c r="D105" s="3" t="s">
        <v>17</v>
      </c>
      <c r="E105">
        <v>9</v>
      </c>
      <c r="F105">
        <v>30</v>
      </c>
      <c r="G105" s="3" t="s">
        <v>18</v>
      </c>
    </row>
    <row r="106" spans="1:7" x14ac:dyDescent="0.2">
      <c r="A106" s="3" t="s">
        <v>21</v>
      </c>
      <c r="B106" s="4" t="s">
        <v>142</v>
      </c>
      <c r="C106" s="3" t="s">
        <v>9</v>
      </c>
      <c r="D106" s="3" t="s">
        <v>10</v>
      </c>
      <c r="E106">
        <v>5</v>
      </c>
      <c r="F106">
        <v>0</v>
      </c>
      <c r="G106" s="3" t="s">
        <v>23</v>
      </c>
    </row>
    <row r="107" spans="1:7" x14ac:dyDescent="0.2">
      <c r="A107" s="3" t="s">
        <v>19</v>
      </c>
      <c r="B107" s="4" t="s">
        <v>143</v>
      </c>
      <c r="C107" s="3" t="s">
        <v>14</v>
      </c>
      <c r="D107" s="3" t="s">
        <v>17</v>
      </c>
      <c r="E107">
        <v>5</v>
      </c>
      <c r="F107">
        <v>0</v>
      </c>
      <c r="G107" s="3" t="s">
        <v>11</v>
      </c>
    </row>
    <row r="108" spans="1:7" x14ac:dyDescent="0.2">
      <c r="A108" s="3" t="s">
        <v>19</v>
      </c>
      <c r="B108" s="4" t="s">
        <v>144</v>
      </c>
      <c r="C108" s="3" t="s">
        <v>14</v>
      </c>
      <c r="D108" s="3" t="s">
        <v>17</v>
      </c>
      <c r="E108">
        <v>6</v>
      </c>
      <c r="F108">
        <v>0</v>
      </c>
      <c r="G108" s="3" t="s">
        <v>23</v>
      </c>
    </row>
    <row r="109" spans="1:7" x14ac:dyDescent="0.2">
      <c r="A109" s="3" t="s">
        <v>7</v>
      </c>
      <c r="B109" s="4" t="s">
        <v>145</v>
      </c>
      <c r="C109" s="3" t="s">
        <v>14</v>
      </c>
      <c r="D109" s="3" t="s">
        <v>10</v>
      </c>
      <c r="E109">
        <v>0</v>
      </c>
      <c r="F109">
        <v>45</v>
      </c>
      <c r="G109" s="3" t="s">
        <v>11</v>
      </c>
    </row>
    <row r="110" spans="1:7" x14ac:dyDescent="0.2">
      <c r="A110" s="3" t="s">
        <v>19</v>
      </c>
      <c r="B110" s="4" t="s">
        <v>146</v>
      </c>
      <c r="C110" s="3" t="s">
        <v>14</v>
      </c>
      <c r="D110" s="3" t="s">
        <v>10</v>
      </c>
      <c r="E110">
        <v>6</v>
      </c>
      <c r="F110">
        <v>0</v>
      </c>
      <c r="G110" s="3" t="s">
        <v>11</v>
      </c>
    </row>
    <row r="111" spans="1:7" x14ac:dyDescent="0.2">
      <c r="A111" s="3" t="s">
        <v>19</v>
      </c>
      <c r="B111" s="4" t="s">
        <v>147</v>
      </c>
      <c r="C111" s="3" t="s">
        <v>14</v>
      </c>
      <c r="D111" s="3" t="s">
        <v>10</v>
      </c>
      <c r="E111">
        <v>6</v>
      </c>
      <c r="F111">
        <v>30</v>
      </c>
      <c r="G111" s="3" t="s">
        <v>23</v>
      </c>
    </row>
    <row r="112" spans="1:7" x14ac:dyDescent="0.2">
      <c r="A112" s="3" t="s">
        <v>19</v>
      </c>
      <c r="B112" s="4" t="s">
        <v>148</v>
      </c>
      <c r="C112" s="3" t="s">
        <v>14</v>
      </c>
      <c r="D112" s="3" t="s">
        <v>10</v>
      </c>
      <c r="E112">
        <v>5</v>
      </c>
      <c r="F112">
        <v>0</v>
      </c>
      <c r="G112" s="3" t="s">
        <v>37</v>
      </c>
    </row>
    <row r="113" spans="1:7" x14ac:dyDescent="0.2">
      <c r="A113" s="3" t="s">
        <v>24</v>
      </c>
      <c r="B113" s="4" t="s">
        <v>149</v>
      </c>
      <c r="C113" s="3" t="s">
        <v>14</v>
      </c>
      <c r="D113" s="3" t="s">
        <v>17</v>
      </c>
      <c r="E113">
        <v>6</v>
      </c>
      <c r="F113">
        <v>10</v>
      </c>
      <c r="G113" s="3" t="s">
        <v>23</v>
      </c>
    </row>
    <row r="114" spans="1:7" x14ac:dyDescent="0.2">
      <c r="A114" s="3" t="s">
        <v>21</v>
      </c>
      <c r="B114" s="4" t="s">
        <v>150</v>
      </c>
      <c r="C114" s="3" t="s">
        <v>14</v>
      </c>
      <c r="D114" s="3" t="s">
        <v>10</v>
      </c>
      <c r="E114">
        <v>6</v>
      </c>
      <c r="F114">
        <v>0</v>
      </c>
      <c r="G114" s="3" t="s">
        <v>29</v>
      </c>
    </row>
    <row r="115" spans="1:7" x14ac:dyDescent="0.2">
      <c r="A115" s="3" t="s">
        <v>15</v>
      </c>
      <c r="B115" s="4" t="s">
        <v>151</v>
      </c>
      <c r="C115" s="3" t="s">
        <v>14</v>
      </c>
      <c r="D115" s="3" t="s">
        <v>17</v>
      </c>
      <c r="E115">
        <v>8</v>
      </c>
      <c r="F115">
        <v>30</v>
      </c>
      <c r="G115" s="3" t="s">
        <v>18</v>
      </c>
    </row>
    <row r="116" spans="1:7" x14ac:dyDescent="0.2">
      <c r="A116" s="3" t="s">
        <v>19</v>
      </c>
      <c r="B116" s="4" t="s">
        <v>152</v>
      </c>
      <c r="C116" s="3" t="s">
        <v>9</v>
      </c>
      <c r="D116" s="3" t="s">
        <v>17</v>
      </c>
      <c r="E116">
        <v>1</v>
      </c>
      <c r="F116">
        <v>0</v>
      </c>
      <c r="G116" s="3" t="s">
        <v>37</v>
      </c>
    </row>
    <row r="117" spans="1:7" x14ac:dyDescent="0.2">
      <c r="A117" s="3" t="s">
        <v>21</v>
      </c>
      <c r="B117" s="4" t="s">
        <v>153</v>
      </c>
      <c r="C117" s="3" t="s">
        <v>9</v>
      </c>
      <c r="D117" s="3" t="s">
        <v>17</v>
      </c>
      <c r="E117">
        <v>1</v>
      </c>
      <c r="F117">
        <v>45</v>
      </c>
      <c r="G117" s="3" t="s">
        <v>37</v>
      </c>
    </row>
    <row r="118" spans="1:7" x14ac:dyDescent="0.2">
      <c r="A118" s="3" t="s">
        <v>19</v>
      </c>
      <c r="B118" s="4" t="s">
        <v>154</v>
      </c>
      <c r="C118" s="3" t="s">
        <v>14</v>
      </c>
      <c r="D118" s="3" t="s">
        <v>10</v>
      </c>
      <c r="E118">
        <v>4</v>
      </c>
      <c r="F118">
        <v>0</v>
      </c>
      <c r="G118" s="3" t="s">
        <v>23</v>
      </c>
    </row>
    <row r="119" spans="1:7" x14ac:dyDescent="0.2">
      <c r="A119" s="3" t="s">
        <v>19</v>
      </c>
      <c r="B119" s="4" t="s">
        <v>155</v>
      </c>
      <c r="C119" s="3" t="s">
        <v>14</v>
      </c>
      <c r="D119" s="3" t="s">
        <v>10</v>
      </c>
      <c r="E119">
        <v>5</v>
      </c>
      <c r="F119">
        <v>30</v>
      </c>
      <c r="G119" s="3" t="s">
        <v>11</v>
      </c>
    </row>
    <row r="120" spans="1:7" x14ac:dyDescent="0.2">
      <c r="A120" s="3" t="s">
        <v>21</v>
      </c>
      <c r="B120" s="4" t="s">
        <v>156</v>
      </c>
      <c r="C120" s="3" t="s">
        <v>9</v>
      </c>
      <c r="D120" s="3" t="s">
        <v>10</v>
      </c>
      <c r="E120">
        <v>4</v>
      </c>
      <c r="F120">
        <v>30</v>
      </c>
      <c r="G120" s="3" t="s">
        <v>11</v>
      </c>
    </row>
    <row r="121" spans="1:7" x14ac:dyDescent="0.2">
      <c r="A121" s="3" t="s">
        <v>19</v>
      </c>
      <c r="B121" s="4" t="s">
        <v>157</v>
      </c>
      <c r="C121" s="3" t="s">
        <v>14</v>
      </c>
      <c r="D121" s="3" t="s">
        <v>17</v>
      </c>
      <c r="E121">
        <v>4</v>
      </c>
      <c r="F121">
        <v>0</v>
      </c>
      <c r="G121" s="3" t="s">
        <v>37</v>
      </c>
    </row>
    <row r="122" spans="1:7" x14ac:dyDescent="0.2">
      <c r="A122" s="3" t="s">
        <v>19</v>
      </c>
      <c r="B122" s="4" t="s">
        <v>158</v>
      </c>
      <c r="C122" s="3" t="s">
        <v>9</v>
      </c>
      <c r="D122" s="3" t="s">
        <v>10</v>
      </c>
      <c r="E122">
        <v>0</v>
      </c>
      <c r="F122">
        <v>50</v>
      </c>
      <c r="G122" s="3" t="s">
        <v>11</v>
      </c>
    </row>
    <row r="123" spans="1:7" x14ac:dyDescent="0.2">
      <c r="A123" s="3" t="s">
        <v>21</v>
      </c>
      <c r="B123" s="4" t="s">
        <v>159</v>
      </c>
      <c r="C123" s="3" t="s">
        <v>14</v>
      </c>
      <c r="D123" s="3" t="s">
        <v>17</v>
      </c>
      <c r="E123">
        <v>8</v>
      </c>
      <c r="F123">
        <v>0</v>
      </c>
      <c r="G123" s="3" t="s">
        <v>37</v>
      </c>
    </row>
    <row r="124" spans="1:7" x14ac:dyDescent="0.2">
      <c r="A124" s="3" t="s">
        <v>19</v>
      </c>
      <c r="B124" s="4" t="s">
        <v>160</v>
      </c>
      <c r="C124" s="3" t="s">
        <v>14</v>
      </c>
      <c r="D124" s="3" t="s">
        <v>17</v>
      </c>
      <c r="E124">
        <v>7</v>
      </c>
      <c r="F124">
        <v>15</v>
      </c>
      <c r="G124" s="3" t="s">
        <v>11</v>
      </c>
    </row>
    <row r="125" spans="1:7" x14ac:dyDescent="0.2">
      <c r="A125" s="3" t="s">
        <v>19</v>
      </c>
      <c r="B125" s="4" t="s">
        <v>161</v>
      </c>
      <c r="C125" s="3" t="s">
        <v>14</v>
      </c>
      <c r="D125" s="3" t="s">
        <v>10</v>
      </c>
      <c r="E125">
        <v>4</v>
      </c>
      <c r="F125">
        <v>0</v>
      </c>
      <c r="G125" s="3" t="s">
        <v>11</v>
      </c>
    </row>
    <row r="126" spans="1:7" x14ac:dyDescent="0.2">
      <c r="A126" s="3" t="s">
        <v>19</v>
      </c>
      <c r="B126" s="4" t="s">
        <v>162</v>
      </c>
      <c r="C126" s="3" t="s">
        <v>14</v>
      </c>
      <c r="D126" s="3" t="s">
        <v>10</v>
      </c>
      <c r="E126">
        <v>6</v>
      </c>
      <c r="F126">
        <v>0</v>
      </c>
      <c r="G126" s="3" t="s">
        <v>11</v>
      </c>
    </row>
    <row r="127" spans="1:7" x14ac:dyDescent="0.2">
      <c r="A127" s="3" t="s">
        <v>7</v>
      </c>
      <c r="B127" s="4" t="s">
        <v>163</v>
      </c>
      <c r="C127" s="3" t="s">
        <v>14</v>
      </c>
      <c r="D127" s="3" t="s">
        <v>10</v>
      </c>
      <c r="E127">
        <v>1</v>
      </c>
      <c r="F127">
        <v>25</v>
      </c>
      <c r="G127" s="3" t="s">
        <v>11</v>
      </c>
    </row>
    <row r="128" spans="1:7" x14ac:dyDescent="0.2">
      <c r="A128" s="3" t="s">
        <v>21</v>
      </c>
      <c r="B128" s="4" t="s">
        <v>164</v>
      </c>
      <c r="C128" s="3" t="s">
        <v>14</v>
      </c>
      <c r="D128" s="3" t="s">
        <v>17</v>
      </c>
      <c r="E128">
        <v>7</v>
      </c>
      <c r="F128">
        <v>0</v>
      </c>
      <c r="G128" s="3" t="s">
        <v>23</v>
      </c>
    </row>
    <row r="129" spans="1:7" x14ac:dyDescent="0.2">
      <c r="A129" s="3" t="s">
        <v>21</v>
      </c>
      <c r="B129" s="4" t="s">
        <v>165</v>
      </c>
      <c r="C129" s="3" t="s">
        <v>14</v>
      </c>
      <c r="D129" s="3" t="s">
        <v>10</v>
      </c>
      <c r="E129">
        <v>6</v>
      </c>
      <c r="F129">
        <v>30</v>
      </c>
      <c r="G129" s="3" t="s">
        <v>23</v>
      </c>
    </row>
    <row r="130" spans="1:7" x14ac:dyDescent="0.2">
      <c r="A130" s="3" t="s">
        <v>24</v>
      </c>
      <c r="B130" s="4" t="s">
        <v>166</v>
      </c>
      <c r="C130" s="3" t="s">
        <v>14</v>
      </c>
      <c r="D130" s="3" t="s">
        <v>17</v>
      </c>
      <c r="E130">
        <v>8</v>
      </c>
      <c r="F130">
        <v>20</v>
      </c>
      <c r="G130" s="3" t="s">
        <v>23</v>
      </c>
    </row>
    <row r="131" spans="1:7" x14ac:dyDescent="0.2">
      <c r="A131" s="3" t="s">
        <v>19</v>
      </c>
      <c r="B131" s="4" t="s">
        <v>167</v>
      </c>
      <c r="C131" s="3" t="s">
        <v>14</v>
      </c>
      <c r="D131" s="3" t="s">
        <v>10</v>
      </c>
      <c r="E131">
        <v>8</v>
      </c>
      <c r="F131">
        <v>30</v>
      </c>
      <c r="G131" s="3" t="s">
        <v>11</v>
      </c>
    </row>
    <row r="132" spans="1:7" x14ac:dyDescent="0.2">
      <c r="A132" s="3" t="s">
        <v>19</v>
      </c>
      <c r="B132" s="4" t="s">
        <v>42</v>
      </c>
      <c r="C132" s="3" t="s">
        <v>14</v>
      </c>
      <c r="D132" s="3" t="s">
        <v>17</v>
      </c>
      <c r="E132">
        <v>8</v>
      </c>
      <c r="F132">
        <v>0</v>
      </c>
      <c r="G132" s="3" t="s">
        <v>11</v>
      </c>
    </row>
    <row r="133" spans="1:7" x14ac:dyDescent="0.2">
      <c r="A133" s="3" t="s">
        <v>21</v>
      </c>
      <c r="B133" s="4" t="s">
        <v>168</v>
      </c>
      <c r="C133" s="3" t="s">
        <v>14</v>
      </c>
      <c r="D133" s="3" t="s">
        <v>17</v>
      </c>
      <c r="E133">
        <v>5</v>
      </c>
      <c r="F133">
        <v>0</v>
      </c>
      <c r="G133" s="3" t="s">
        <v>37</v>
      </c>
    </row>
    <row r="134" spans="1:7" x14ac:dyDescent="0.2">
      <c r="A134" s="3" t="s">
        <v>19</v>
      </c>
      <c r="B134" s="4" t="s">
        <v>169</v>
      </c>
      <c r="C134" s="3" t="s">
        <v>14</v>
      </c>
      <c r="D134" s="3" t="s">
        <v>10</v>
      </c>
      <c r="E134">
        <v>4</v>
      </c>
      <c r="F134">
        <v>30</v>
      </c>
      <c r="G134" s="3" t="s">
        <v>37</v>
      </c>
    </row>
    <row r="135" spans="1:7" x14ac:dyDescent="0.2">
      <c r="A135" s="3" t="s">
        <v>19</v>
      </c>
      <c r="B135" s="4" t="s">
        <v>170</v>
      </c>
      <c r="C135" s="3" t="s">
        <v>14</v>
      </c>
      <c r="D135" s="3" t="s">
        <v>17</v>
      </c>
      <c r="E135">
        <v>3</v>
      </c>
      <c r="F135">
        <v>30</v>
      </c>
      <c r="G135" s="3" t="s">
        <v>11</v>
      </c>
    </row>
    <row r="136" spans="1:7" x14ac:dyDescent="0.2">
      <c r="A136" s="3" t="s">
        <v>19</v>
      </c>
      <c r="B136" s="4" t="s">
        <v>171</v>
      </c>
      <c r="C136" s="3" t="s">
        <v>14</v>
      </c>
      <c r="D136" s="3" t="s">
        <v>10</v>
      </c>
      <c r="E136">
        <v>6</v>
      </c>
      <c r="F136">
        <v>30</v>
      </c>
      <c r="G136" s="3" t="s">
        <v>11</v>
      </c>
    </row>
    <row r="137" spans="1:7" x14ac:dyDescent="0.2">
      <c r="A137" s="3" t="s">
        <v>19</v>
      </c>
      <c r="B137" s="4" t="s">
        <v>172</v>
      </c>
      <c r="C137" s="3" t="s">
        <v>9</v>
      </c>
      <c r="D137" s="3" t="s">
        <v>17</v>
      </c>
      <c r="E137">
        <v>7</v>
      </c>
      <c r="F137">
        <v>10</v>
      </c>
      <c r="G137" s="3" t="s">
        <v>11</v>
      </c>
    </row>
    <row r="138" spans="1:7" x14ac:dyDescent="0.2">
      <c r="A138" s="3" t="s">
        <v>19</v>
      </c>
      <c r="B138" s="4" t="s">
        <v>173</v>
      </c>
      <c r="C138" s="3" t="s">
        <v>14</v>
      </c>
      <c r="D138" s="3" t="s">
        <v>10</v>
      </c>
      <c r="E138">
        <v>6</v>
      </c>
      <c r="F138">
        <v>0</v>
      </c>
      <c r="G138" s="3" t="s">
        <v>11</v>
      </c>
    </row>
    <row r="139" spans="1:7" x14ac:dyDescent="0.2">
      <c r="A139" s="3" t="s">
        <v>19</v>
      </c>
      <c r="B139" s="4" t="s">
        <v>174</v>
      </c>
      <c r="C139" s="3" t="s">
        <v>14</v>
      </c>
      <c r="D139" s="3" t="s">
        <v>10</v>
      </c>
      <c r="E139">
        <v>5</v>
      </c>
      <c r="F139">
        <v>30</v>
      </c>
      <c r="G139" s="3" t="s">
        <v>11</v>
      </c>
    </row>
    <row r="140" spans="1:7" x14ac:dyDescent="0.2">
      <c r="A140" s="3" t="s">
        <v>7</v>
      </c>
      <c r="B140" s="4" t="s">
        <v>175</v>
      </c>
      <c r="C140" s="3" t="s">
        <v>9</v>
      </c>
      <c r="D140" s="3" t="s">
        <v>10</v>
      </c>
      <c r="E140">
        <v>0</v>
      </c>
      <c r="F140">
        <v>10</v>
      </c>
      <c r="G140" s="3" t="s">
        <v>11</v>
      </c>
    </row>
    <row r="141" spans="1:7" x14ac:dyDescent="0.2">
      <c r="A141" s="3" t="s">
        <v>15</v>
      </c>
      <c r="B141" s="4" t="s">
        <v>176</v>
      </c>
      <c r="C141" s="3" t="s">
        <v>14</v>
      </c>
      <c r="D141" s="3" t="s">
        <v>17</v>
      </c>
      <c r="E141">
        <v>5</v>
      </c>
      <c r="F141">
        <v>0</v>
      </c>
      <c r="G141" s="3" t="s">
        <v>18</v>
      </c>
    </row>
    <row r="142" spans="1:7" x14ac:dyDescent="0.2">
      <c r="A142" s="3" t="s">
        <v>19</v>
      </c>
      <c r="B142" s="4" t="s">
        <v>177</v>
      </c>
      <c r="C142" s="3" t="s">
        <v>9</v>
      </c>
      <c r="D142" s="3" t="s">
        <v>10</v>
      </c>
      <c r="E142">
        <v>4</v>
      </c>
      <c r="F142">
        <v>0</v>
      </c>
      <c r="G142" s="3" t="s">
        <v>37</v>
      </c>
    </row>
    <row r="143" spans="1:7" x14ac:dyDescent="0.2">
      <c r="A143" s="3" t="s">
        <v>24</v>
      </c>
      <c r="B143" s="4" t="s">
        <v>178</v>
      </c>
      <c r="C143" s="3" t="s">
        <v>14</v>
      </c>
      <c r="D143" s="3" t="s">
        <v>17</v>
      </c>
      <c r="E143">
        <v>7</v>
      </c>
      <c r="F143">
        <v>45</v>
      </c>
      <c r="G143" s="3" t="s">
        <v>23</v>
      </c>
    </row>
    <row r="144" spans="1:7" x14ac:dyDescent="0.2">
      <c r="A144" s="3" t="s">
        <v>19</v>
      </c>
      <c r="B144" s="4" t="s">
        <v>179</v>
      </c>
      <c r="C144" s="3" t="s">
        <v>9</v>
      </c>
      <c r="D144" s="3" t="s">
        <v>10</v>
      </c>
      <c r="E144">
        <v>5</v>
      </c>
      <c r="F144">
        <v>30</v>
      </c>
      <c r="G144" s="3" t="s">
        <v>11</v>
      </c>
    </row>
    <row r="145" spans="1:7" x14ac:dyDescent="0.2">
      <c r="A145" s="3" t="s">
        <v>21</v>
      </c>
      <c r="B145" s="4" t="s">
        <v>180</v>
      </c>
      <c r="C145" s="3" t="s">
        <v>9</v>
      </c>
      <c r="D145" s="3" t="s">
        <v>10</v>
      </c>
      <c r="E145">
        <v>2</v>
      </c>
      <c r="F145">
        <v>0</v>
      </c>
      <c r="G145" s="3" t="s">
        <v>18</v>
      </c>
    </row>
    <row r="146" spans="1:7" x14ac:dyDescent="0.2">
      <c r="A146" s="3" t="s">
        <v>19</v>
      </c>
      <c r="B146" s="4" t="s">
        <v>181</v>
      </c>
      <c r="C146" s="3" t="s">
        <v>9</v>
      </c>
      <c r="D146" s="3" t="s">
        <v>10</v>
      </c>
      <c r="E146">
        <v>0</v>
      </c>
      <c r="F146">
        <v>45</v>
      </c>
      <c r="G146" s="3" t="s">
        <v>11</v>
      </c>
    </row>
    <row r="147" spans="1:7" x14ac:dyDescent="0.2">
      <c r="A147" s="3" t="s">
        <v>15</v>
      </c>
      <c r="B147" s="4" t="s">
        <v>182</v>
      </c>
      <c r="C147" s="3" t="s">
        <v>9</v>
      </c>
      <c r="D147" s="3" t="s">
        <v>17</v>
      </c>
      <c r="E147">
        <v>1</v>
      </c>
      <c r="F147">
        <v>50</v>
      </c>
      <c r="G147" s="3" t="s">
        <v>18</v>
      </c>
    </row>
    <row r="148" spans="1:7" x14ac:dyDescent="0.2">
      <c r="A148" s="3" t="s">
        <v>19</v>
      </c>
      <c r="B148" s="4" t="s">
        <v>183</v>
      </c>
      <c r="C148" s="3" t="s">
        <v>14</v>
      </c>
      <c r="D148" s="3" t="s">
        <v>10</v>
      </c>
      <c r="E148">
        <v>8</v>
      </c>
      <c r="F148">
        <v>30</v>
      </c>
      <c r="G148" s="3" t="s">
        <v>23</v>
      </c>
    </row>
    <row r="149" spans="1:7" x14ac:dyDescent="0.2">
      <c r="A149" s="3" t="s">
        <v>7</v>
      </c>
      <c r="B149" s="4" t="s">
        <v>92</v>
      </c>
      <c r="C149" s="3" t="s">
        <v>14</v>
      </c>
      <c r="D149" s="3" t="s">
        <v>10</v>
      </c>
      <c r="E149">
        <v>0</v>
      </c>
      <c r="F149">
        <v>50</v>
      </c>
      <c r="G149" s="3" t="s">
        <v>11</v>
      </c>
    </row>
    <row r="150" spans="1:7" x14ac:dyDescent="0.2">
      <c r="A150" s="3" t="s">
        <v>19</v>
      </c>
      <c r="B150" s="4" t="s">
        <v>184</v>
      </c>
      <c r="C150" s="3" t="s">
        <v>14</v>
      </c>
      <c r="D150" s="3" t="s">
        <v>17</v>
      </c>
      <c r="E150">
        <v>4</v>
      </c>
      <c r="F150">
        <v>15</v>
      </c>
      <c r="G150" s="3" t="s">
        <v>11</v>
      </c>
    </row>
    <row r="151" spans="1:7" x14ac:dyDescent="0.2">
      <c r="A151" s="3" t="s">
        <v>21</v>
      </c>
      <c r="B151" s="4" t="s">
        <v>185</v>
      </c>
      <c r="C151" s="3" t="s">
        <v>14</v>
      </c>
      <c r="D151" s="3" t="s">
        <v>17</v>
      </c>
      <c r="E151">
        <v>9</v>
      </c>
      <c r="F151">
        <v>0</v>
      </c>
      <c r="G151" s="3" t="s">
        <v>11</v>
      </c>
    </row>
    <row r="152" spans="1:7" x14ac:dyDescent="0.2">
      <c r="A152" s="3" t="s">
        <v>24</v>
      </c>
      <c r="B152" s="4" t="s">
        <v>186</v>
      </c>
      <c r="C152" s="3" t="s">
        <v>14</v>
      </c>
      <c r="D152" s="3" t="s">
        <v>10</v>
      </c>
      <c r="E152">
        <v>10</v>
      </c>
      <c r="F152">
        <v>0</v>
      </c>
      <c r="G152" s="3" t="s">
        <v>29</v>
      </c>
    </row>
    <row r="153" spans="1:7" x14ac:dyDescent="0.2">
      <c r="A153" s="3" t="s">
        <v>19</v>
      </c>
      <c r="B153" s="4" t="s">
        <v>187</v>
      </c>
      <c r="C153" s="3" t="s">
        <v>14</v>
      </c>
      <c r="D153" s="3" t="s">
        <v>10</v>
      </c>
      <c r="E153">
        <v>2</v>
      </c>
      <c r="F153">
        <v>15</v>
      </c>
      <c r="G153" s="3" t="s">
        <v>23</v>
      </c>
    </row>
    <row r="154" spans="1:7" x14ac:dyDescent="0.2">
      <c r="A154" s="3" t="s">
        <v>21</v>
      </c>
      <c r="B154" s="4" t="s">
        <v>188</v>
      </c>
      <c r="C154" s="3" t="s">
        <v>14</v>
      </c>
      <c r="D154" s="3" t="s">
        <v>17</v>
      </c>
      <c r="E154">
        <v>6</v>
      </c>
      <c r="F154">
        <v>0</v>
      </c>
      <c r="G154" s="3" t="s">
        <v>11</v>
      </c>
    </row>
    <row r="155" spans="1:7" x14ac:dyDescent="0.2">
      <c r="A155" s="3" t="s">
        <v>15</v>
      </c>
      <c r="B155" s="4" t="s">
        <v>189</v>
      </c>
      <c r="C155" s="3" t="s">
        <v>14</v>
      </c>
      <c r="D155" s="3" t="s">
        <v>17</v>
      </c>
      <c r="E155">
        <v>5</v>
      </c>
      <c r="F155">
        <v>30</v>
      </c>
      <c r="G155" s="3" t="s">
        <v>29</v>
      </c>
    </row>
    <row r="156" spans="1:7" x14ac:dyDescent="0.2">
      <c r="A156" s="3" t="s">
        <v>19</v>
      </c>
      <c r="B156" s="4" t="s">
        <v>190</v>
      </c>
      <c r="C156" s="3" t="s">
        <v>9</v>
      </c>
      <c r="D156" s="3" t="s">
        <v>10</v>
      </c>
      <c r="E156">
        <v>5</v>
      </c>
      <c r="F156">
        <v>30</v>
      </c>
      <c r="G156" s="3" t="s">
        <v>11</v>
      </c>
    </row>
    <row r="157" spans="1:7" x14ac:dyDescent="0.2">
      <c r="A157" s="3" t="s">
        <v>21</v>
      </c>
      <c r="B157" s="4" t="s">
        <v>191</v>
      </c>
      <c r="C157" s="3" t="s">
        <v>14</v>
      </c>
      <c r="D157" s="3" t="s">
        <v>10</v>
      </c>
      <c r="E157">
        <v>6</v>
      </c>
      <c r="F157">
        <v>30</v>
      </c>
      <c r="G157" s="3" t="s">
        <v>18</v>
      </c>
    </row>
    <row r="158" spans="1:7" x14ac:dyDescent="0.2">
      <c r="A158" s="3" t="s">
        <v>21</v>
      </c>
      <c r="B158" s="4" t="s">
        <v>192</v>
      </c>
      <c r="C158" s="3" t="s">
        <v>14</v>
      </c>
      <c r="D158" s="3" t="s">
        <v>10</v>
      </c>
      <c r="E158">
        <v>6</v>
      </c>
      <c r="F158">
        <v>0</v>
      </c>
      <c r="G158" s="3" t="s">
        <v>23</v>
      </c>
    </row>
    <row r="159" spans="1:7" x14ac:dyDescent="0.2">
      <c r="A159" s="3" t="s">
        <v>24</v>
      </c>
      <c r="B159" s="4" t="s">
        <v>193</v>
      </c>
      <c r="C159" s="3" t="s">
        <v>9</v>
      </c>
      <c r="D159" s="3" t="s">
        <v>17</v>
      </c>
      <c r="E159">
        <v>4</v>
      </c>
      <c r="F159">
        <v>0</v>
      </c>
      <c r="G159" s="3" t="s">
        <v>18</v>
      </c>
    </row>
    <row r="160" spans="1:7" x14ac:dyDescent="0.2">
      <c r="A160" s="3" t="s">
        <v>19</v>
      </c>
      <c r="B160" s="4" t="s">
        <v>194</v>
      </c>
      <c r="C160" s="3" t="s">
        <v>14</v>
      </c>
      <c r="D160" s="3" t="s">
        <v>10</v>
      </c>
      <c r="E160">
        <v>7</v>
      </c>
      <c r="F160">
        <v>0</v>
      </c>
      <c r="G160" s="3" t="s">
        <v>11</v>
      </c>
    </row>
    <row r="161" spans="1:7" x14ac:dyDescent="0.2">
      <c r="A161" s="3" t="s">
        <v>19</v>
      </c>
      <c r="B161" s="4" t="s">
        <v>195</v>
      </c>
      <c r="C161" s="3" t="s">
        <v>9</v>
      </c>
      <c r="D161" s="3" t="s">
        <v>17</v>
      </c>
      <c r="E161">
        <v>2</v>
      </c>
      <c r="F161">
        <v>50</v>
      </c>
      <c r="G161" s="3" t="s">
        <v>23</v>
      </c>
    </row>
    <row r="162" spans="1:7" x14ac:dyDescent="0.2">
      <c r="A162" s="3" t="s">
        <v>19</v>
      </c>
      <c r="B162" s="4" t="s">
        <v>196</v>
      </c>
      <c r="C162" s="3" t="s">
        <v>14</v>
      </c>
      <c r="D162" s="3" t="s">
        <v>10</v>
      </c>
      <c r="E162">
        <v>7</v>
      </c>
      <c r="F162">
        <v>15</v>
      </c>
      <c r="G162" s="3" t="s">
        <v>11</v>
      </c>
    </row>
    <row r="163" spans="1:7" x14ac:dyDescent="0.2">
      <c r="A163" s="3" t="s">
        <v>15</v>
      </c>
      <c r="B163" s="4" t="s">
        <v>197</v>
      </c>
      <c r="C163" s="3" t="s">
        <v>9</v>
      </c>
      <c r="D163" s="3" t="s">
        <v>17</v>
      </c>
      <c r="E163">
        <v>9</v>
      </c>
      <c r="F163">
        <v>0</v>
      </c>
      <c r="G163" s="3" t="s">
        <v>11</v>
      </c>
    </row>
    <row r="164" spans="1:7" x14ac:dyDescent="0.2">
      <c r="A164" s="3" t="s">
        <v>24</v>
      </c>
      <c r="B164" s="4" t="s">
        <v>198</v>
      </c>
      <c r="C164" s="3" t="s">
        <v>9</v>
      </c>
      <c r="D164" s="3" t="s">
        <v>17</v>
      </c>
      <c r="E164">
        <v>10</v>
      </c>
      <c r="F164">
        <v>30</v>
      </c>
      <c r="G164" s="3" t="s">
        <v>29</v>
      </c>
    </row>
    <row r="165" spans="1:7" x14ac:dyDescent="0.2">
      <c r="A165" s="3" t="s">
        <v>15</v>
      </c>
      <c r="B165" s="4" t="s">
        <v>199</v>
      </c>
      <c r="C165" s="3" t="s">
        <v>14</v>
      </c>
      <c r="D165" s="3" t="s">
        <v>10</v>
      </c>
      <c r="E165">
        <v>5</v>
      </c>
      <c r="F165">
        <v>30</v>
      </c>
      <c r="G165" s="3" t="s">
        <v>37</v>
      </c>
    </row>
    <row r="166" spans="1:7" x14ac:dyDescent="0.2">
      <c r="A166" s="3" t="s">
        <v>21</v>
      </c>
      <c r="B166" s="4" t="s">
        <v>200</v>
      </c>
      <c r="C166" s="3" t="s">
        <v>14</v>
      </c>
      <c r="D166" s="3" t="s">
        <v>17</v>
      </c>
      <c r="E166">
        <v>7</v>
      </c>
      <c r="F166">
        <v>30</v>
      </c>
      <c r="G166" s="3" t="s">
        <v>11</v>
      </c>
    </row>
    <row r="167" spans="1:7" x14ac:dyDescent="0.2">
      <c r="A167" s="3" t="s">
        <v>7</v>
      </c>
      <c r="B167" s="4" t="s">
        <v>201</v>
      </c>
      <c r="C167" s="3" t="s">
        <v>14</v>
      </c>
      <c r="D167" s="3" t="s">
        <v>17</v>
      </c>
      <c r="E167">
        <v>1</v>
      </c>
      <c r="F167">
        <v>40</v>
      </c>
      <c r="G167" s="3" t="s">
        <v>11</v>
      </c>
    </row>
    <row r="168" spans="1:7" x14ac:dyDescent="0.2">
      <c r="A168" s="3" t="s">
        <v>19</v>
      </c>
      <c r="B168" s="4" t="s">
        <v>202</v>
      </c>
      <c r="C168" s="3" t="s">
        <v>14</v>
      </c>
      <c r="D168" s="3" t="s">
        <v>17</v>
      </c>
      <c r="E168">
        <v>8</v>
      </c>
      <c r="F168">
        <v>30</v>
      </c>
      <c r="G168" s="3" t="s">
        <v>11</v>
      </c>
    </row>
    <row r="169" spans="1:7" x14ac:dyDescent="0.2">
      <c r="A169" s="3" t="s">
        <v>15</v>
      </c>
      <c r="B169" s="4" t="s">
        <v>203</v>
      </c>
      <c r="C169" s="3" t="s">
        <v>9</v>
      </c>
      <c r="D169" s="3" t="s">
        <v>17</v>
      </c>
      <c r="E169">
        <v>6</v>
      </c>
      <c r="F169">
        <v>45</v>
      </c>
      <c r="G169" s="3" t="s">
        <v>18</v>
      </c>
    </row>
    <row r="170" spans="1:7" x14ac:dyDescent="0.2">
      <c r="A170" s="3" t="s">
        <v>15</v>
      </c>
      <c r="B170" s="4" t="s">
        <v>204</v>
      </c>
      <c r="C170" s="3" t="s">
        <v>14</v>
      </c>
      <c r="D170" s="3" t="s">
        <v>17</v>
      </c>
      <c r="E170">
        <v>5</v>
      </c>
      <c r="F170">
        <v>0</v>
      </c>
      <c r="G170" s="3" t="s">
        <v>37</v>
      </c>
    </row>
    <row r="171" spans="1:7" x14ac:dyDescent="0.2">
      <c r="A171" s="3" t="s">
        <v>15</v>
      </c>
      <c r="B171" s="4" t="s">
        <v>205</v>
      </c>
      <c r="C171" s="3" t="s">
        <v>14</v>
      </c>
      <c r="D171" s="3" t="s">
        <v>10</v>
      </c>
      <c r="E171">
        <v>5</v>
      </c>
      <c r="F171">
        <v>15</v>
      </c>
      <c r="G171" s="3" t="s">
        <v>23</v>
      </c>
    </row>
    <row r="172" spans="1:7" x14ac:dyDescent="0.2">
      <c r="A172" s="3" t="s">
        <v>19</v>
      </c>
      <c r="B172" s="4" t="s">
        <v>206</v>
      </c>
      <c r="C172" s="3" t="s">
        <v>14</v>
      </c>
      <c r="D172" s="3" t="s">
        <v>10</v>
      </c>
      <c r="E172">
        <v>9</v>
      </c>
      <c r="F172">
        <v>0</v>
      </c>
      <c r="G172" s="3" t="s">
        <v>11</v>
      </c>
    </row>
    <row r="173" spans="1:7" x14ac:dyDescent="0.2">
      <c r="A173" s="3" t="s">
        <v>19</v>
      </c>
      <c r="B173" s="4" t="s">
        <v>207</v>
      </c>
      <c r="C173" s="3" t="s">
        <v>9</v>
      </c>
      <c r="D173" s="3" t="s">
        <v>10</v>
      </c>
      <c r="E173">
        <v>4</v>
      </c>
      <c r="F173">
        <v>30</v>
      </c>
      <c r="G173" s="3" t="s">
        <v>11</v>
      </c>
    </row>
    <row r="174" spans="1:7" x14ac:dyDescent="0.2">
      <c r="A174" s="3" t="s">
        <v>19</v>
      </c>
      <c r="B174" s="4" t="s">
        <v>208</v>
      </c>
      <c r="C174" s="3" t="s">
        <v>9</v>
      </c>
      <c r="D174" s="3" t="s">
        <v>10</v>
      </c>
      <c r="E174">
        <v>1</v>
      </c>
      <c r="F174">
        <v>30</v>
      </c>
      <c r="G174" s="3" t="s">
        <v>23</v>
      </c>
    </row>
    <row r="175" spans="1:7" x14ac:dyDescent="0.2">
      <c r="A175" s="3" t="s">
        <v>19</v>
      </c>
      <c r="B175" s="4" t="s">
        <v>107</v>
      </c>
      <c r="C175" s="3" t="s">
        <v>9</v>
      </c>
      <c r="D175" s="3" t="s">
        <v>10</v>
      </c>
      <c r="E175">
        <v>0</v>
      </c>
      <c r="F175">
        <v>30</v>
      </c>
      <c r="G175" s="3" t="s">
        <v>23</v>
      </c>
    </row>
    <row r="176" spans="1:7" x14ac:dyDescent="0.2">
      <c r="A176" s="3" t="s">
        <v>21</v>
      </c>
      <c r="B176" s="4" t="s">
        <v>209</v>
      </c>
      <c r="C176" s="3" t="s">
        <v>9</v>
      </c>
      <c r="D176" s="3" t="s">
        <v>17</v>
      </c>
      <c r="E176">
        <v>6</v>
      </c>
      <c r="F176">
        <v>0</v>
      </c>
      <c r="G176" s="3" t="s">
        <v>37</v>
      </c>
    </row>
    <row r="177" spans="1:7" x14ac:dyDescent="0.2">
      <c r="A177" s="3" t="s">
        <v>21</v>
      </c>
      <c r="B177" s="4" t="s">
        <v>62</v>
      </c>
      <c r="C177" s="3" t="s">
        <v>14</v>
      </c>
      <c r="D177" s="3" t="s">
        <v>17</v>
      </c>
      <c r="E177">
        <v>8</v>
      </c>
      <c r="F177">
        <v>45</v>
      </c>
      <c r="G177" s="3" t="s">
        <v>26</v>
      </c>
    </row>
    <row r="178" spans="1:7" x14ac:dyDescent="0.2">
      <c r="A178" s="3" t="s">
        <v>24</v>
      </c>
      <c r="B178" s="4" t="s">
        <v>210</v>
      </c>
      <c r="C178" s="3" t="s">
        <v>14</v>
      </c>
      <c r="D178" s="3" t="s">
        <v>10</v>
      </c>
      <c r="E178">
        <v>9</v>
      </c>
      <c r="F178">
        <v>0</v>
      </c>
      <c r="G178" s="3" t="s">
        <v>11</v>
      </c>
    </row>
    <row r="179" spans="1:7" x14ac:dyDescent="0.2">
      <c r="A179" s="3" t="s">
        <v>21</v>
      </c>
      <c r="B179" s="4" t="s">
        <v>211</v>
      </c>
      <c r="C179" s="3" t="s">
        <v>14</v>
      </c>
      <c r="D179" s="3" t="s">
        <v>17</v>
      </c>
      <c r="E179">
        <v>11</v>
      </c>
      <c r="F179">
        <v>0</v>
      </c>
      <c r="G179" s="3" t="s">
        <v>23</v>
      </c>
    </row>
    <row r="180" spans="1:7" x14ac:dyDescent="0.2">
      <c r="A180" s="3" t="s">
        <v>19</v>
      </c>
      <c r="B180" s="4" t="s">
        <v>212</v>
      </c>
      <c r="C180" s="3" t="s">
        <v>9</v>
      </c>
      <c r="D180" s="3" t="s">
        <v>10</v>
      </c>
      <c r="E180">
        <v>1</v>
      </c>
      <c r="F180">
        <v>45</v>
      </c>
      <c r="G180" s="3" t="s">
        <v>37</v>
      </c>
    </row>
    <row r="181" spans="1:7" x14ac:dyDescent="0.2">
      <c r="A181" s="3" t="s">
        <v>19</v>
      </c>
      <c r="B181" s="4" t="s">
        <v>62</v>
      </c>
      <c r="C181" s="3" t="s">
        <v>14</v>
      </c>
      <c r="D181" s="3" t="s">
        <v>17</v>
      </c>
      <c r="E181">
        <v>7</v>
      </c>
      <c r="F181">
        <v>30</v>
      </c>
      <c r="G181" s="3" t="s">
        <v>23</v>
      </c>
    </row>
    <row r="182" spans="1:7" x14ac:dyDescent="0.2">
      <c r="A182" s="3" t="s">
        <v>19</v>
      </c>
      <c r="B182" s="4" t="s">
        <v>213</v>
      </c>
      <c r="C182" s="3" t="s">
        <v>14</v>
      </c>
      <c r="D182" s="3" t="s">
        <v>10</v>
      </c>
      <c r="E182">
        <v>5</v>
      </c>
      <c r="F182">
        <v>15</v>
      </c>
      <c r="G182" s="3" t="s">
        <v>37</v>
      </c>
    </row>
    <row r="183" spans="1:7" x14ac:dyDescent="0.2">
      <c r="A183" s="3" t="s">
        <v>19</v>
      </c>
      <c r="B183" s="4" t="s">
        <v>214</v>
      </c>
      <c r="C183" s="3" t="s">
        <v>14</v>
      </c>
      <c r="D183" s="3" t="s">
        <v>17</v>
      </c>
      <c r="E183">
        <v>0</v>
      </c>
      <c r="F183">
        <v>50</v>
      </c>
      <c r="G183" s="3" t="s">
        <v>11</v>
      </c>
    </row>
    <row r="184" spans="1:7" x14ac:dyDescent="0.2">
      <c r="A184" s="3" t="s">
        <v>21</v>
      </c>
      <c r="B184" s="4" t="s">
        <v>215</v>
      </c>
      <c r="C184" s="3" t="s">
        <v>9</v>
      </c>
      <c r="D184" s="3" t="s">
        <v>17</v>
      </c>
      <c r="E184">
        <v>3</v>
      </c>
      <c r="F184">
        <v>30</v>
      </c>
      <c r="G184" s="3" t="s">
        <v>37</v>
      </c>
    </row>
    <row r="185" spans="1:7" x14ac:dyDescent="0.2">
      <c r="A185" s="3" t="s">
        <v>21</v>
      </c>
      <c r="B185" s="4" t="s">
        <v>216</v>
      </c>
      <c r="C185" s="3" t="s">
        <v>14</v>
      </c>
      <c r="D185" s="3" t="s">
        <v>17</v>
      </c>
      <c r="E185">
        <v>7</v>
      </c>
      <c r="F185">
        <v>0</v>
      </c>
      <c r="G185" s="3" t="s">
        <v>37</v>
      </c>
    </row>
    <row r="186" spans="1:7" x14ac:dyDescent="0.2">
      <c r="A186" s="3" t="s">
        <v>15</v>
      </c>
      <c r="B186" s="4" t="s">
        <v>217</v>
      </c>
      <c r="C186" s="3" t="s">
        <v>9</v>
      </c>
      <c r="D186" s="3" t="s">
        <v>17</v>
      </c>
      <c r="E186">
        <v>7</v>
      </c>
      <c r="F186">
        <v>45</v>
      </c>
      <c r="G186" s="3" t="s">
        <v>18</v>
      </c>
    </row>
    <row r="187" spans="1:7" x14ac:dyDescent="0.2">
      <c r="A187" s="3" t="s">
        <v>19</v>
      </c>
      <c r="B187" s="4" t="s">
        <v>218</v>
      </c>
      <c r="C187" s="3" t="s">
        <v>14</v>
      </c>
      <c r="D187" s="3" t="s">
        <v>10</v>
      </c>
      <c r="E187">
        <v>5</v>
      </c>
      <c r="F187">
        <v>30</v>
      </c>
      <c r="G187" s="3" t="s">
        <v>11</v>
      </c>
    </row>
    <row r="188" spans="1:7" x14ac:dyDescent="0.2">
      <c r="A188" s="3" t="s">
        <v>19</v>
      </c>
      <c r="B188" s="4" t="s">
        <v>219</v>
      </c>
      <c r="C188" s="3" t="s">
        <v>9</v>
      </c>
      <c r="D188" s="3" t="s">
        <v>10</v>
      </c>
      <c r="E188">
        <v>5</v>
      </c>
      <c r="F188">
        <v>0</v>
      </c>
      <c r="G188" s="3" t="s">
        <v>23</v>
      </c>
    </row>
    <row r="189" spans="1:7" x14ac:dyDescent="0.2">
      <c r="A189" s="3" t="s">
        <v>19</v>
      </c>
      <c r="B189" s="4" t="s">
        <v>220</v>
      </c>
      <c r="C189" s="3" t="s">
        <v>14</v>
      </c>
      <c r="D189" s="3" t="s">
        <v>10</v>
      </c>
      <c r="E189">
        <v>5</v>
      </c>
      <c r="F189">
        <v>45</v>
      </c>
      <c r="G189" s="3" t="s">
        <v>11</v>
      </c>
    </row>
    <row r="190" spans="1:7" x14ac:dyDescent="0.2">
      <c r="A190" s="3" t="s">
        <v>21</v>
      </c>
      <c r="B190" s="4" t="s">
        <v>221</v>
      </c>
      <c r="C190" s="3" t="s">
        <v>14</v>
      </c>
      <c r="D190" s="3" t="s">
        <v>10</v>
      </c>
      <c r="E190">
        <v>5</v>
      </c>
      <c r="F190">
        <v>30</v>
      </c>
      <c r="G190" s="3" t="s">
        <v>11</v>
      </c>
    </row>
    <row r="191" spans="1:7" x14ac:dyDescent="0.2">
      <c r="A191" s="3" t="s">
        <v>15</v>
      </c>
      <c r="B191" s="4" t="s">
        <v>222</v>
      </c>
      <c r="C191" s="3" t="s">
        <v>14</v>
      </c>
      <c r="D191" s="3" t="s">
        <v>17</v>
      </c>
      <c r="E191">
        <v>9</v>
      </c>
      <c r="F191">
        <v>0</v>
      </c>
      <c r="G191" s="3" t="s">
        <v>18</v>
      </c>
    </row>
    <row r="192" spans="1:7" x14ac:dyDescent="0.2">
      <c r="A192" s="3" t="s">
        <v>7</v>
      </c>
      <c r="B192" s="4" t="s">
        <v>98</v>
      </c>
      <c r="C192" s="3" t="s">
        <v>9</v>
      </c>
      <c r="D192" s="3" t="s">
        <v>10</v>
      </c>
      <c r="E192">
        <v>0</v>
      </c>
      <c r="F192">
        <v>25</v>
      </c>
      <c r="G192" s="3" t="s">
        <v>11</v>
      </c>
    </row>
    <row r="193" spans="1:7" x14ac:dyDescent="0.2">
      <c r="A193" s="3" t="s">
        <v>19</v>
      </c>
      <c r="B193" s="4" t="s">
        <v>223</v>
      </c>
      <c r="C193" s="3" t="s">
        <v>9</v>
      </c>
      <c r="D193" s="3" t="s">
        <v>10</v>
      </c>
      <c r="E193">
        <v>6</v>
      </c>
      <c r="F193">
        <v>30</v>
      </c>
      <c r="G193" s="3" t="s">
        <v>11</v>
      </c>
    </row>
    <row r="194" spans="1:7" x14ac:dyDescent="0.2">
      <c r="A194" s="3" t="s">
        <v>15</v>
      </c>
      <c r="B194" s="4" t="s">
        <v>224</v>
      </c>
      <c r="C194" s="3" t="s">
        <v>14</v>
      </c>
      <c r="D194" s="3" t="s">
        <v>10</v>
      </c>
      <c r="E194">
        <v>6</v>
      </c>
      <c r="F194">
        <v>0</v>
      </c>
      <c r="G194" s="3" t="s">
        <v>37</v>
      </c>
    </row>
    <row r="195" spans="1:7" x14ac:dyDescent="0.2">
      <c r="A195" s="3" t="s">
        <v>24</v>
      </c>
      <c r="B195" s="4" t="s">
        <v>225</v>
      </c>
      <c r="C195" s="3" t="s">
        <v>9</v>
      </c>
      <c r="D195" s="3" t="s">
        <v>17</v>
      </c>
      <c r="E195">
        <v>6</v>
      </c>
      <c r="F195">
        <v>0</v>
      </c>
      <c r="G195" s="3" t="s">
        <v>18</v>
      </c>
    </row>
    <row r="196" spans="1:7" x14ac:dyDescent="0.2">
      <c r="A196" s="3" t="s">
        <v>19</v>
      </c>
      <c r="B196" s="4" t="s">
        <v>182</v>
      </c>
      <c r="C196" s="3" t="s">
        <v>9</v>
      </c>
      <c r="D196" s="3" t="s">
        <v>10</v>
      </c>
      <c r="E196">
        <v>1</v>
      </c>
      <c r="F196">
        <v>0</v>
      </c>
      <c r="G196" s="3" t="s">
        <v>11</v>
      </c>
    </row>
    <row r="197" spans="1:7" x14ac:dyDescent="0.2">
      <c r="A197" s="3" t="s">
        <v>21</v>
      </c>
      <c r="B197" s="4" t="s">
        <v>226</v>
      </c>
      <c r="C197" s="3" t="s">
        <v>9</v>
      </c>
      <c r="D197" s="3" t="s">
        <v>10</v>
      </c>
      <c r="E197">
        <v>2</v>
      </c>
      <c r="F197">
        <v>30</v>
      </c>
      <c r="G197" s="3" t="s">
        <v>23</v>
      </c>
    </row>
    <row r="198" spans="1:7" x14ac:dyDescent="0.2">
      <c r="A198" s="3" t="s">
        <v>15</v>
      </c>
      <c r="B198" s="4" t="s">
        <v>227</v>
      </c>
      <c r="C198" s="3" t="s">
        <v>14</v>
      </c>
      <c r="D198" s="3" t="s">
        <v>17</v>
      </c>
      <c r="E198">
        <v>3</v>
      </c>
      <c r="F198">
        <v>0</v>
      </c>
      <c r="G198" s="3" t="s">
        <v>37</v>
      </c>
    </row>
    <row r="199" spans="1:7" x14ac:dyDescent="0.2">
      <c r="A199" s="3" t="s">
        <v>21</v>
      </c>
      <c r="B199" s="4" t="s">
        <v>228</v>
      </c>
      <c r="C199" s="3" t="s">
        <v>14</v>
      </c>
      <c r="D199" s="3" t="s">
        <v>17</v>
      </c>
      <c r="E199">
        <v>9</v>
      </c>
      <c r="F199">
        <v>15</v>
      </c>
      <c r="G199" s="3" t="s">
        <v>37</v>
      </c>
    </row>
    <row r="200" spans="1:7" x14ac:dyDescent="0.2">
      <c r="A200" s="3" t="s">
        <v>19</v>
      </c>
      <c r="B200" s="4" t="s">
        <v>229</v>
      </c>
      <c r="C200" s="3" t="s">
        <v>14</v>
      </c>
      <c r="D200" s="3" t="s">
        <v>17</v>
      </c>
      <c r="E200">
        <v>8</v>
      </c>
      <c r="F200">
        <v>5</v>
      </c>
      <c r="G200" s="3" t="s">
        <v>11</v>
      </c>
    </row>
    <row r="201" spans="1:7" x14ac:dyDescent="0.2">
      <c r="A201" s="3" t="s">
        <v>19</v>
      </c>
      <c r="B201" s="4" t="s">
        <v>230</v>
      </c>
      <c r="C201" s="3" t="s">
        <v>14</v>
      </c>
      <c r="D201" s="3" t="s">
        <v>17</v>
      </c>
      <c r="E201">
        <v>4</v>
      </c>
      <c r="F201">
        <v>30</v>
      </c>
      <c r="G201" s="3" t="s">
        <v>37</v>
      </c>
    </row>
    <row r="202" spans="1:7" x14ac:dyDescent="0.2">
      <c r="A202" s="3" t="s">
        <v>19</v>
      </c>
      <c r="B202" s="4" t="s">
        <v>231</v>
      </c>
      <c r="C202" s="3" t="s">
        <v>9</v>
      </c>
      <c r="D202" s="3" t="s">
        <v>17</v>
      </c>
      <c r="E202">
        <v>2</v>
      </c>
      <c r="F202">
        <v>0</v>
      </c>
      <c r="G202" s="3" t="s">
        <v>37</v>
      </c>
    </row>
    <row r="203" spans="1:7" x14ac:dyDescent="0.2">
      <c r="A203" s="3" t="s">
        <v>19</v>
      </c>
      <c r="B203" s="4" t="s">
        <v>232</v>
      </c>
      <c r="C203" s="3" t="s">
        <v>14</v>
      </c>
      <c r="D203" s="3" t="s">
        <v>17</v>
      </c>
      <c r="E203">
        <v>3</v>
      </c>
      <c r="F203">
        <v>50</v>
      </c>
      <c r="G203" s="3" t="s">
        <v>11</v>
      </c>
    </row>
    <row r="204" spans="1:7" x14ac:dyDescent="0.2">
      <c r="A204" s="3" t="s">
        <v>19</v>
      </c>
      <c r="B204" s="4" t="s">
        <v>233</v>
      </c>
      <c r="C204" s="3" t="s">
        <v>14</v>
      </c>
      <c r="D204" s="3" t="s">
        <v>17</v>
      </c>
      <c r="E204">
        <v>4</v>
      </c>
      <c r="F204">
        <v>30</v>
      </c>
      <c r="G204" s="3" t="s">
        <v>37</v>
      </c>
    </row>
    <row r="205" spans="1:7" x14ac:dyDescent="0.2">
      <c r="A205" s="3" t="s">
        <v>15</v>
      </c>
      <c r="B205" s="4" t="s">
        <v>234</v>
      </c>
      <c r="C205" s="3" t="s">
        <v>14</v>
      </c>
      <c r="D205" s="3" t="s">
        <v>17</v>
      </c>
      <c r="E205">
        <v>9</v>
      </c>
      <c r="F205">
        <v>0</v>
      </c>
      <c r="G205" s="3" t="s">
        <v>37</v>
      </c>
    </row>
    <row r="206" spans="1:7" x14ac:dyDescent="0.2">
      <c r="A206" s="3" t="s">
        <v>19</v>
      </c>
      <c r="B206" s="4" t="s">
        <v>235</v>
      </c>
      <c r="C206" s="3" t="s">
        <v>14</v>
      </c>
      <c r="D206" s="3" t="s">
        <v>17</v>
      </c>
      <c r="E206">
        <v>6</v>
      </c>
      <c r="F206">
        <v>40</v>
      </c>
      <c r="G206" s="3" t="s">
        <v>23</v>
      </c>
    </row>
    <row r="207" spans="1:7" x14ac:dyDescent="0.2">
      <c r="A207" s="3" t="s">
        <v>19</v>
      </c>
      <c r="B207" s="4" t="s">
        <v>236</v>
      </c>
      <c r="C207" s="3" t="s">
        <v>9</v>
      </c>
      <c r="D207" s="3" t="s">
        <v>17</v>
      </c>
      <c r="E207">
        <v>1</v>
      </c>
      <c r="F207">
        <v>20</v>
      </c>
      <c r="G207" s="3" t="s">
        <v>23</v>
      </c>
    </row>
    <row r="208" spans="1:7" x14ac:dyDescent="0.2">
      <c r="A208" s="3" t="s">
        <v>21</v>
      </c>
      <c r="B208" s="4" t="s">
        <v>237</v>
      </c>
      <c r="C208" s="3" t="s">
        <v>14</v>
      </c>
      <c r="D208" s="3" t="s">
        <v>17</v>
      </c>
      <c r="E208">
        <v>2</v>
      </c>
      <c r="F208">
        <v>15</v>
      </c>
      <c r="G208" s="3" t="s">
        <v>37</v>
      </c>
    </row>
    <row r="209" spans="1:7" x14ac:dyDescent="0.2">
      <c r="A209" s="3" t="s">
        <v>21</v>
      </c>
      <c r="B209" s="4" t="s">
        <v>238</v>
      </c>
      <c r="C209" s="3" t="s">
        <v>14</v>
      </c>
      <c r="D209" s="3" t="s">
        <v>10</v>
      </c>
      <c r="E209">
        <v>5</v>
      </c>
      <c r="F209">
        <v>30</v>
      </c>
      <c r="G209" s="3" t="s">
        <v>11</v>
      </c>
    </row>
    <row r="210" spans="1:7" x14ac:dyDescent="0.2">
      <c r="A210" s="3" t="s">
        <v>21</v>
      </c>
      <c r="B210" s="4" t="s">
        <v>239</v>
      </c>
      <c r="C210" s="3" t="s">
        <v>9</v>
      </c>
      <c r="D210" s="3" t="s">
        <v>17</v>
      </c>
      <c r="E210">
        <v>2</v>
      </c>
      <c r="F210">
        <v>20</v>
      </c>
      <c r="G210" s="3" t="s">
        <v>18</v>
      </c>
    </row>
    <row r="211" spans="1:7" x14ac:dyDescent="0.2">
      <c r="A211" s="3" t="s">
        <v>15</v>
      </c>
      <c r="B211" s="4" t="s">
        <v>240</v>
      </c>
      <c r="C211" s="3" t="s">
        <v>14</v>
      </c>
      <c r="D211" s="3" t="s">
        <v>17</v>
      </c>
      <c r="E211">
        <v>9</v>
      </c>
      <c r="F211">
        <v>0</v>
      </c>
      <c r="G211" s="3" t="s">
        <v>11</v>
      </c>
    </row>
    <row r="212" spans="1:7" x14ac:dyDescent="0.2">
      <c r="A212" s="3" t="s">
        <v>7</v>
      </c>
      <c r="B212" s="4" t="s">
        <v>241</v>
      </c>
      <c r="C212" s="3" t="s">
        <v>14</v>
      </c>
      <c r="D212" s="3" t="s">
        <v>10</v>
      </c>
      <c r="E212">
        <v>0</v>
      </c>
      <c r="F212">
        <v>30</v>
      </c>
      <c r="G212" s="3" t="s">
        <v>23</v>
      </c>
    </row>
    <row r="213" spans="1:7" x14ac:dyDescent="0.2">
      <c r="A213" s="3" t="s">
        <v>19</v>
      </c>
      <c r="B213" s="4" t="s">
        <v>242</v>
      </c>
      <c r="C213" s="3" t="s">
        <v>14</v>
      </c>
      <c r="D213" s="3" t="s">
        <v>10</v>
      </c>
      <c r="E213">
        <v>5</v>
      </c>
      <c r="F213">
        <v>30</v>
      </c>
      <c r="G213" s="3" t="s">
        <v>11</v>
      </c>
    </row>
    <row r="214" spans="1:7" x14ac:dyDescent="0.2">
      <c r="A214" s="3" t="s">
        <v>15</v>
      </c>
      <c r="B214" s="4" t="s">
        <v>243</v>
      </c>
      <c r="C214" s="3" t="s">
        <v>14</v>
      </c>
      <c r="D214" s="3" t="s">
        <v>17</v>
      </c>
      <c r="E214">
        <v>9</v>
      </c>
      <c r="F214">
        <v>0</v>
      </c>
      <c r="G214" s="3" t="s">
        <v>11</v>
      </c>
    </row>
    <row r="215" spans="1:7" x14ac:dyDescent="0.2">
      <c r="A215" s="3" t="s">
        <v>19</v>
      </c>
      <c r="B215" s="4" t="s">
        <v>244</v>
      </c>
      <c r="C215" s="3" t="s">
        <v>14</v>
      </c>
      <c r="D215" s="3" t="s">
        <v>10</v>
      </c>
      <c r="E215">
        <v>5</v>
      </c>
      <c r="F215">
        <v>0</v>
      </c>
      <c r="G215" s="3" t="s">
        <v>11</v>
      </c>
    </row>
    <row r="216" spans="1:7" x14ac:dyDescent="0.2">
      <c r="A216" s="3" t="s">
        <v>21</v>
      </c>
      <c r="B216" s="4" t="s">
        <v>204</v>
      </c>
      <c r="C216" s="3" t="s">
        <v>14</v>
      </c>
      <c r="D216" s="3" t="s">
        <v>17</v>
      </c>
      <c r="E216">
        <v>8</v>
      </c>
      <c r="F216">
        <v>0</v>
      </c>
      <c r="G216" s="3" t="s">
        <v>29</v>
      </c>
    </row>
    <row r="217" spans="1:7" x14ac:dyDescent="0.2">
      <c r="A217" s="3" t="s">
        <v>19</v>
      </c>
      <c r="B217" s="4" t="s">
        <v>245</v>
      </c>
      <c r="C217" s="3" t="s">
        <v>9</v>
      </c>
      <c r="D217" s="3" t="s">
        <v>17</v>
      </c>
      <c r="E217">
        <v>2</v>
      </c>
      <c r="F217">
        <v>45</v>
      </c>
      <c r="G217" s="3" t="s">
        <v>23</v>
      </c>
    </row>
    <row r="218" spans="1:7" x14ac:dyDescent="0.2">
      <c r="A218" s="3" t="s">
        <v>15</v>
      </c>
      <c r="B218" s="4" t="s">
        <v>246</v>
      </c>
      <c r="C218" s="3" t="s">
        <v>9</v>
      </c>
      <c r="D218" s="3" t="s">
        <v>17</v>
      </c>
      <c r="E218">
        <v>3</v>
      </c>
      <c r="F218">
        <v>45</v>
      </c>
      <c r="G218" s="3" t="s">
        <v>23</v>
      </c>
    </row>
    <row r="219" spans="1:7" x14ac:dyDescent="0.2">
      <c r="A219" s="3" t="s">
        <v>7</v>
      </c>
      <c r="B219" s="4" t="s">
        <v>247</v>
      </c>
      <c r="C219" s="3" t="s">
        <v>9</v>
      </c>
      <c r="D219" s="3" t="s">
        <v>10</v>
      </c>
      <c r="E219">
        <v>0</v>
      </c>
      <c r="F219">
        <v>50</v>
      </c>
      <c r="G219" s="3" t="s">
        <v>11</v>
      </c>
    </row>
    <row r="220" spans="1:7" x14ac:dyDescent="0.2">
      <c r="A220" s="3" t="s">
        <v>7</v>
      </c>
      <c r="B220" s="4" t="s">
        <v>248</v>
      </c>
      <c r="C220" s="3" t="s">
        <v>9</v>
      </c>
      <c r="D220" s="3" t="s">
        <v>10</v>
      </c>
      <c r="E220">
        <v>1</v>
      </c>
      <c r="F220">
        <v>0</v>
      </c>
      <c r="G220" s="3" t="s">
        <v>37</v>
      </c>
    </row>
    <row r="221" spans="1:7" x14ac:dyDescent="0.2">
      <c r="A221" s="3" t="s">
        <v>24</v>
      </c>
      <c r="B221" s="4" t="s">
        <v>249</v>
      </c>
      <c r="C221" s="3" t="s">
        <v>9</v>
      </c>
      <c r="D221" s="3" t="s">
        <v>17</v>
      </c>
      <c r="E221">
        <v>4</v>
      </c>
      <c r="F221">
        <v>30</v>
      </c>
      <c r="G221" s="3" t="s">
        <v>29</v>
      </c>
    </row>
    <row r="222" spans="1:7" x14ac:dyDescent="0.2">
      <c r="A222" s="3" t="s">
        <v>21</v>
      </c>
      <c r="B222" s="4" t="s">
        <v>250</v>
      </c>
      <c r="C222" s="3" t="s">
        <v>14</v>
      </c>
      <c r="D222" s="3" t="s">
        <v>17</v>
      </c>
      <c r="E222">
        <v>8</v>
      </c>
      <c r="F222">
        <v>0</v>
      </c>
      <c r="G222" s="3" t="s">
        <v>23</v>
      </c>
    </row>
    <row r="223" spans="1:7" x14ac:dyDescent="0.2">
      <c r="A223" s="3" t="s">
        <v>21</v>
      </c>
      <c r="B223" s="4" t="s">
        <v>251</v>
      </c>
      <c r="C223" s="3" t="s">
        <v>14</v>
      </c>
      <c r="D223" s="3" t="s">
        <v>17</v>
      </c>
      <c r="E223">
        <v>6</v>
      </c>
      <c r="F223">
        <v>30</v>
      </c>
      <c r="G223" s="3" t="s">
        <v>23</v>
      </c>
    </row>
    <row r="224" spans="1:7" x14ac:dyDescent="0.2">
      <c r="A224" s="3" t="s">
        <v>19</v>
      </c>
      <c r="B224" s="4" t="s">
        <v>252</v>
      </c>
      <c r="C224" s="3" t="s">
        <v>14</v>
      </c>
      <c r="D224" s="3" t="s">
        <v>17</v>
      </c>
      <c r="E224">
        <v>2</v>
      </c>
      <c r="F224">
        <v>0</v>
      </c>
      <c r="G224" s="3" t="s">
        <v>23</v>
      </c>
    </row>
    <row r="225" spans="1:7" x14ac:dyDescent="0.2">
      <c r="A225" s="3" t="s">
        <v>19</v>
      </c>
      <c r="B225" s="4" t="s">
        <v>253</v>
      </c>
      <c r="C225" s="3" t="s">
        <v>14</v>
      </c>
      <c r="D225" s="3" t="s">
        <v>10</v>
      </c>
      <c r="E225">
        <v>5</v>
      </c>
      <c r="F225">
        <v>50</v>
      </c>
      <c r="G225" s="3" t="s">
        <v>37</v>
      </c>
    </row>
    <row r="226" spans="1:7" x14ac:dyDescent="0.2">
      <c r="A226" s="3" t="s">
        <v>19</v>
      </c>
      <c r="B226" s="4" t="s">
        <v>67</v>
      </c>
      <c r="C226" s="3" t="s">
        <v>9</v>
      </c>
      <c r="D226" s="3" t="s">
        <v>10</v>
      </c>
      <c r="E226">
        <v>0</v>
      </c>
      <c r="F226">
        <v>45</v>
      </c>
      <c r="G226" s="3" t="s">
        <v>11</v>
      </c>
    </row>
    <row r="227" spans="1:7" x14ac:dyDescent="0.2">
      <c r="A227" s="3" t="s">
        <v>21</v>
      </c>
      <c r="B227" s="4" t="s">
        <v>254</v>
      </c>
      <c r="C227" s="3" t="s">
        <v>9</v>
      </c>
      <c r="D227" s="3" t="s">
        <v>17</v>
      </c>
      <c r="E227">
        <v>4</v>
      </c>
      <c r="F227">
        <v>0</v>
      </c>
      <c r="G227" s="3" t="s">
        <v>37</v>
      </c>
    </row>
    <row r="228" spans="1:7" x14ac:dyDescent="0.2">
      <c r="A228" s="3" t="s">
        <v>7</v>
      </c>
      <c r="B228" s="4" t="s">
        <v>255</v>
      </c>
      <c r="C228" s="3" t="s">
        <v>9</v>
      </c>
      <c r="D228" s="3" t="s">
        <v>10</v>
      </c>
      <c r="E228">
        <v>1</v>
      </c>
      <c r="F228">
        <v>0</v>
      </c>
      <c r="G228" s="3" t="s">
        <v>29</v>
      </c>
    </row>
    <row r="229" spans="1:7" x14ac:dyDescent="0.2">
      <c r="A229" s="3" t="s">
        <v>19</v>
      </c>
      <c r="B229" s="4" t="s">
        <v>256</v>
      </c>
      <c r="C229" s="3" t="s">
        <v>9</v>
      </c>
      <c r="D229" s="3" t="s">
        <v>17</v>
      </c>
      <c r="E229">
        <v>1</v>
      </c>
      <c r="F229">
        <v>45</v>
      </c>
      <c r="G229" s="3" t="s">
        <v>11</v>
      </c>
    </row>
    <row r="230" spans="1:7" x14ac:dyDescent="0.2">
      <c r="A230" s="3" t="s">
        <v>19</v>
      </c>
      <c r="B230" s="4" t="s">
        <v>257</v>
      </c>
      <c r="C230" s="3" t="s">
        <v>14</v>
      </c>
      <c r="D230" s="3" t="s">
        <v>10</v>
      </c>
      <c r="E230">
        <v>8</v>
      </c>
      <c r="F230">
        <v>0</v>
      </c>
      <c r="G230" s="3" t="s">
        <v>11</v>
      </c>
    </row>
    <row r="231" spans="1:7" x14ac:dyDescent="0.2">
      <c r="A231" s="3" t="s">
        <v>21</v>
      </c>
      <c r="B231" s="4" t="s">
        <v>258</v>
      </c>
      <c r="C231" s="3" t="s">
        <v>9</v>
      </c>
      <c r="D231" s="3" t="s">
        <v>17</v>
      </c>
      <c r="E231">
        <v>0</v>
      </c>
      <c r="F231">
        <v>45</v>
      </c>
      <c r="G231" s="3" t="s">
        <v>11</v>
      </c>
    </row>
    <row r="232" spans="1:7" x14ac:dyDescent="0.2">
      <c r="A232" s="3" t="s">
        <v>19</v>
      </c>
      <c r="B232" s="4" t="s">
        <v>259</v>
      </c>
      <c r="C232" s="3" t="s">
        <v>14</v>
      </c>
      <c r="D232" s="3" t="s">
        <v>10</v>
      </c>
      <c r="E232">
        <v>0</v>
      </c>
      <c r="F232">
        <v>35</v>
      </c>
      <c r="G232" s="3" t="s">
        <v>23</v>
      </c>
    </row>
    <row r="233" spans="1:7" x14ac:dyDescent="0.2">
      <c r="A233" s="3" t="s">
        <v>19</v>
      </c>
      <c r="B233" s="4" t="s">
        <v>260</v>
      </c>
      <c r="C233" s="3" t="s">
        <v>14</v>
      </c>
      <c r="D233" s="3" t="s">
        <v>10</v>
      </c>
      <c r="E233">
        <v>2</v>
      </c>
      <c r="F233">
        <v>45</v>
      </c>
      <c r="G233" s="3" t="s">
        <v>11</v>
      </c>
    </row>
    <row r="234" spans="1:7" x14ac:dyDescent="0.2">
      <c r="A234" s="3" t="s">
        <v>19</v>
      </c>
      <c r="B234" s="4" t="s">
        <v>261</v>
      </c>
      <c r="C234" s="3" t="s">
        <v>14</v>
      </c>
      <c r="D234" s="3" t="s">
        <v>10</v>
      </c>
      <c r="E234">
        <v>7</v>
      </c>
      <c r="F234">
        <v>0</v>
      </c>
      <c r="G234" s="3" t="s">
        <v>23</v>
      </c>
    </row>
    <row r="235" spans="1:7" x14ac:dyDescent="0.2">
      <c r="A235" s="3" t="s">
        <v>19</v>
      </c>
      <c r="B235" s="4" t="s">
        <v>262</v>
      </c>
      <c r="C235" s="3" t="s">
        <v>14</v>
      </c>
      <c r="D235" s="3" t="s">
        <v>17</v>
      </c>
      <c r="E235">
        <v>6</v>
      </c>
      <c r="F235">
        <v>30</v>
      </c>
      <c r="G235" s="3" t="s">
        <v>23</v>
      </c>
    </row>
    <row r="236" spans="1:7" x14ac:dyDescent="0.2">
      <c r="A236" s="3" t="s">
        <v>21</v>
      </c>
      <c r="B236" s="4" t="s">
        <v>263</v>
      </c>
      <c r="C236" s="3" t="s">
        <v>9</v>
      </c>
      <c r="D236" s="3" t="s">
        <v>10</v>
      </c>
      <c r="E236">
        <v>2</v>
      </c>
      <c r="F236">
        <v>45</v>
      </c>
      <c r="G236" s="3" t="s">
        <v>11</v>
      </c>
    </row>
    <row r="237" spans="1:7" x14ac:dyDescent="0.2">
      <c r="A237" s="3" t="s">
        <v>15</v>
      </c>
      <c r="B237" s="4" t="s">
        <v>264</v>
      </c>
      <c r="C237" s="3" t="s">
        <v>14</v>
      </c>
      <c r="D237" s="3" t="s">
        <v>17</v>
      </c>
      <c r="E237">
        <v>9</v>
      </c>
      <c r="F237">
        <v>25</v>
      </c>
      <c r="G237" s="3" t="s">
        <v>11</v>
      </c>
    </row>
    <row r="238" spans="1:7" x14ac:dyDescent="0.2">
      <c r="A238" s="3" t="s">
        <v>19</v>
      </c>
      <c r="B238" s="4" t="s">
        <v>265</v>
      </c>
      <c r="C238" s="3" t="s">
        <v>14</v>
      </c>
      <c r="D238" s="3" t="s">
        <v>10</v>
      </c>
      <c r="E238">
        <v>4</v>
      </c>
      <c r="F238">
        <v>30</v>
      </c>
      <c r="G238" s="3" t="s">
        <v>23</v>
      </c>
    </row>
    <row r="239" spans="1:7" x14ac:dyDescent="0.2">
      <c r="A239" s="3" t="s">
        <v>19</v>
      </c>
      <c r="B239" s="4" t="s">
        <v>266</v>
      </c>
      <c r="C239" s="3" t="s">
        <v>9</v>
      </c>
      <c r="D239" s="3" t="s">
        <v>10</v>
      </c>
      <c r="E239">
        <v>1</v>
      </c>
      <c r="F239">
        <v>0</v>
      </c>
      <c r="G239" s="3" t="s">
        <v>23</v>
      </c>
    </row>
    <row r="240" spans="1:7" x14ac:dyDescent="0.2">
      <c r="A240" s="3" t="s">
        <v>19</v>
      </c>
      <c r="B240" s="4" t="s">
        <v>267</v>
      </c>
      <c r="C240" s="3" t="s">
        <v>9</v>
      </c>
      <c r="D240" s="3" t="s">
        <v>10</v>
      </c>
      <c r="E240">
        <v>2</v>
      </c>
      <c r="F240">
        <v>30</v>
      </c>
      <c r="G240" s="3" t="s">
        <v>11</v>
      </c>
    </row>
    <row r="241" spans="1:7" x14ac:dyDescent="0.2">
      <c r="A241" s="3" t="s">
        <v>24</v>
      </c>
      <c r="B241" s="4" t="s">
        <v>268</v>
      </c>
      <c r="C241" s="3" t="s">
        <v>14</v>
      </c>
      <c r="D241" s="3" t="s">
        <v>17</v>
      </c>
      <c r="E241">
        <v>5</v>
      </c>
      <c r="F241">
        <v>0</v>
      </c>
      <c r="G241" s="3" t="s">
        <v>37</v>
      </c>
    </row>
    <row r="242" spans="1:7" x14ac:dyDescent="0.2">
      <c r="A242" s="3" t="s">
        <v>21</v>
      </c>
      <c r="B242" s="4" t="s">
        <v>269</v>
      </c>
      <c r="C242" s="3" t="s">
        <v>14</v>
      </c>
      <c r="D242" s="3" t="s">
        <v>17</v>
      </c>
      <c r="E242">
        <v>7</v>
      </c>
      <c r="F242">
        <v>11</v>
      </c>
      <c r="G242" s="3" t="s">
        <v>11</v>
      </c>
    </row>
    <row r="243" spans="1:7" x14ac:dyDescent="0.2">
      <c r="A243" s="3" t="s">
        <v>21</v>
      </c>
      <c r="B243" s="4" t="s">
        <v>270</v>
      </c>
      <c r="C243" s="3" t="s">
        <v>9</v>
      </c>
      <c r="D243" s="3" t="s">
        <v>17</v>
      </c>
      <c r="E243">
        <v>2</v>
      </c>
      <c r="F243">
        <v>0</v>
      </c>
      <c r="G243" s="3" t="s">
        <v>23</v>
      </c>
    </row>
    <row r="244" spans="1:7" x14ac:dyDescent="0.2">
      <c r="A244" s="3" t="s">
        <v>15</v>
      </c>
      <c r="B244" s="4" t="s">
        <v>271</v>
      </c>
      <c r="C244" s="3" t="s">
        <v>14</v>
      </c>
      <c r="D244" s="3" t="s">
        <v>17</v>
      </c>
      <c r="E244">
        <v>2</v>
      </c>
      <c r="F244">
        <v>30</v>
      </c>
      <c r="G244" s="3" t="s">
        <v>37</v>
      </c>
    </row>
    <row r="245" spans="1:7" x14ac:dyDescent="0.2">
      <c r="A245" s="3" t="s">
        <v>15</v>
      </c>
      <c r="B245" s="4" t="s">
        <v>272</v>
      </c>
      <c r="C245" s="3" t="s">
        <v>14</v>
      </c>
      <c r="D245" s="3" t="s">
        <v>17</v>
      </c>
      <c r="E245">
        <v>7</v>
      </c>
      <c r="F245">
        <v>15</v>
      </c>
      <c r="G245" s="3" t="s">
        <v>18</v>
      </c>
    </row>
    <row r="246" spans="1:7" x14ac:dyDescent="0.2">
      <c r="A246" s="3" t="s">
        <v>7</v>
      </c>
      <c r="B246" s="4" t="s">
        <v>273</v>
      </c>
      <c r="C246" s="3" t="s">
        <v>9</v>
      </c>
      <c r="D246" s="3" t="s">
        <v>10</v>
      </c>
      <c r="E246">
        <v>0</v>
      </c>
      <c r="F246">
        <v>30</v>
      </c>
      <c r="G246" s="3" t="s">
        <v>11</v>
      </c>
    </row>
    <row r="247" spans="1:7" x14ac:dyDescent="0.2">
      <c r="A247" s="3" t="s">
        <v>19</v>
      </c>
      <c r="B247" s="4" t="s">
        <v>84</v>
      </c>
      <c r="C247" s="3" t="s">
        <v>14</v>
      </c>
      <c r="D247" s="3" t="s">
        <v>10</v>
      </c>
      <c r="E247">
        <v>6</v>
      </c>
      <c r="F247">
        <v>0</v>
      </c>
      <c r="G247" s="3" t="s">
        <v>18</v>
      </c>
    </row>
    <row r="248" spans="1:7" x14ac:dyDescent="0.2">
      <c r="A248" s="3" t="s">
        <v>19</v>
      </c>
      <c r="B248" s="4" t="s">
        <v>274</v>
      </c>
      <c r="C248" s="3" t="s">
        <v>14</v>
      </c>
      <c r="D248" s="3" t="s">
        <v>17</v>
      </c>
      <c r="E248">
        <v>3</v>
      </c>
      <c r="F248">
        <v>30</v>
      </c>
      <c r="G248" s="3" t="s">
        <v>11</v>
      </c>
    </row>
    <row r="249" spans="1:7" x14ac:dyDescent="0.2">
      <c r="A249" s="3" t="s">
        <v>15</v>
      </c>
      <c r="B249" s="4" t="s">
        <v>275</v>
      </c>
      <c r="C249" s="3" t="s">
        <v>14</v>
      </c>
      <c r="D249" s="3" t="s">
        <v>17</v>
      </c>
      <c r="E249">
        <v>7</v>
      </c>
      <c r="F249">
        <v>10</v>
      </c>
      <c r="G249" s="3" t="s">
        <v>23</v>
      </c>
    </row>
    <row r="250" spans="1:7" x14ac:dyDescent="0.2">
      <c r="A250" s="3" t="s">
        <v>19</v>
      </c>
      <c r="B250" s="4" t="s">
        <v>276</v>
      </c>
      <c r="C250" s="3" t="s">
        <v>14</v>
      </c>
      <c r="D250" s="3" t="s">
        <v>17</v>
      </c>
      <c r="E250">
        <v>7</v>
      </c>
      <c r="F250">
        <v>5</v>
      </c>
      <c r="G250" s="3" t="s">
        <v>18</v>
      </c>
    </row>
    <row r="251" spans="1:7" x14ac:dyDescent="0.2">
      <c r="A251" s="3" t="s">
        <v>19</v>
      </c>
      <c r="B251" s="4" t="s">
        <v>277</v>
      </c>
      <c r="C251" s="3" t="s">
        <v>9</v>
      </c>
      <c r="D251" s="3" t="s">
        <v>17</v>
      </c>
      <c r="E251">
        <v>1</v>
      </c>
      <c r="F251">
        <v>40</v>
      </c>
      <c r="G251" s="3" t="s">
        <v>23</v>
      </c>
    </row>
    <row r="252" spans="1:7" x14ac:dyDescent="0.2">
      <c r="A252" s="3" t="s">
        <v>15</v>
      </c>
      <c r="B252" s="4" t="s">
        <v>278</v>
      </c>
      <c r="C252" s="3" t="s">
        <v>9</v>
      </c>
      <c r="D252" s="3" t="s">
        <v>10</v>
      </c>
      <c r="E252">
        <v>5</v>
      </c>
      <c r="F252">
        <v>15</v>
      </c>
      <c r="G252" s="3" t="s">
        <v>18</v>
      </c>
    </row>
    <row r="253" spans="1:7" x14ac:dyDescent="0.2">
      <c r="A253" s="3" t="s">
        <v>15</v>
      </c>
      <c r="B253" s="4" t="s">
        <v>279</v>
      </c>
      <c r="C253" s="3" t="s">
        <v>9</v>
      </c>
      <c r="D253" s="3" t="s">
        <v>17</v>
      </c>
      <c r="E253">
        <v>2</v>
      </c>
      <c r="F253">
        <v>30</v>
      </c>
      <c r="G253" s="3" t="s">
        <v>23</v>
      </c>
    </row>
    <row r="254" spans="1:7" x14ac:dyDescent="0.2">
      <c r="A254" s="3" t="s">
        <v>7</v>
      </c>
      <c r="B254" s="4" t="s">
        <v>175</v>
      </c>
      <c r="C254" s="3" t="s">
        <v>9</v>
      </c>
      <c r="D254" s="3" t="s">
        <v>10</v>
      </c>
      <c r="E254">
        <v>0</v>
      </c>
      <c r="F254">
        <v>15</v>
      </c>
      <c r="G254" s="3" t="s">
        <v>11</v>
      </c>
    </row>
    <row r="255" spans="1:7" x14ac:dyDescent="0.2">
      <c r="A255" s="3" t="s">
        <v>7</v>
      </c>
      <c r="B255" s="4" t="s">
        <v>280</v>
      </c>
      <c r="C255" s="3" t="s">
        <v>9</v>
      </c>
      <c r="D255" s="3" t="s">
        <v>10</v>
      </c>
      <c r="E255">
        <v>0</v>
      </c>
      <c r="F255">
        <v>50</v>
      </c>
      <c r="G255" s="3" t="s">
        <v>11</v>
      </c>
    </row>
    <row r="256" spans="1:7" x14ac:dyDescent="0.2">
      <c r="A256" s="3" t="s">
        <v>21</v>
      </c>
      <c r="B256" s="4" t="s">
        <v>281</v>
      </c>
      <c r="C256" s="3" t="s">
        <v>14</v>
      </c>
      <c r="D256" s="3" t="s">
        <v>17</v>
      </c>
      <c r="E256">
        <v>5</v>
      </c>
      <c r="F256">
        <v>45</v>
      </c>
      <c r="G256" s="3" t="s">
        <v>18</v>
      </c>
    </row>
    <row r="257" spans="1:7" x14ac:dyDescent="0.2">
      <c r="A257" s="3" t="s">
        <v>21</v>
      </c>
      <c r="B257" s="4" t="s">
        <v>282</v>
      </c>
      <c r="C257" s="3" t="s">
        <v>14</v>
      </c>
      <c r="D257" s="3" t="s">
        <v>10</v>
      </c>
      <c r="E257">
        <v>7</v>
      </c>
      <c r="F257">
        <v>0</v>
      </c>
      <c r="G257" s="3" t="s">
        <v>37</v>
      </c>
    </row>
    <row r="258" spans="1:7" x14ac:dyDescent="0.2">
      <c r="A258" s="3" t="s">
        <v>19</v>
      </c>
      <c r="B258" s="4" t="s">
        <v>283</v>
      </c>
      <c r="C258" s="3" t="s">
        <v>14</v>
      </c>
      <c r="D258" s="3" t="s">
        <v>10</v>
      </c>
      <c r="E258">
        <v>4</v>
      </c>
      <c r="F258">
        <v>30</v>
      </c>
      <c r="G258" s="3" t="s">
        <v>23</v>
      </c>
    </row>
    <row r="259" spans="1:7" x14ac:dyDescent="0.2">
      <c r="A259" s="3" t="s">
        <v>24</v>
      </c>
      <c r="B259" s="4" t="s">
        <v>284</v>
      </c>
      <c r="C259" s="3" t="s">
        <v>14</v>
      </c>
      <c r="D259" s="3" t="s">
        <v>17</v>
      </c>
      <c r="E259">
        <v>7</v>
      </c>
      <c r="F259">
        <v>30</v>
      </c>
      <c r="G259" s="3" t="s">
        <v>26</v>
      </c>
    </row>
    <row r="260" spans="1:7" x14ac:dyDescent="0.2">
      <c r="A260" s="3" t="s">
        <v>21</v>
      </c>
      <c r="B260" s="4" t="s">
        <v>254</v>
      </c>
      <c r="C260" s="3" t="s">
        <v>14</v>
      </c>
      <c r="D260" s="3" t="s">
        <v>17</v>
      </c>
      <c r="E260">
        <v>4</v>
      </c>
      <c r="F260">
        <v>0</v>
      </c>
      <c r="G260" s="3" t="s">
        <v>37</v>
      </c>
    </row>
    <row r="261" spans="1:7" x14ac:dyDescent="0.2">
      <c r="A261" s="3" t="s">
        <v>21</v>
      </c>
      <c r="B261" s="4" t="s">
        <v>285</v>
      </c>
      <c r="C261" s="3" t="s">
        <v>14</v>
      </c>
      <c r="D261" s="3" t="s">
        <v>17</v>
      </c>
      <c r="E261">
        <v>6</v>
      </c>
      <c r="F261">
        <v>0</v>
      </c>
      <c r="G261" s="3" t="s">
        <v>23</v>
      </c>
    </row>
    <row r="262" spans="1:7" x14ac:dyDescent="0.2">
      <c r="A262" s="3" t="s">
        <v>19</v>
      </c>
      <c r="B262" s="4" t="s">
        <v>286</v>
      </c>
      <c r="C262" s="3" t="s">
        <v>14</v>
      </c>
      <c r="D262" s="3" t="s">
        <v>10</v>
      </c>
      <c r="E262">
        <v>2</v>
      </c>
      <c r="F262">
        <v>30</v>
      </c>
      <c r="G262" s="3" t="s">
        <v>11</v>
      </c>
    </row>
    <row r="263" spans="1:7" x14ac:dyDescent="0.2">
      <c r="A263" s="3" t="s">
        <v>24</v>
      </c>
      <c r="B263" s="4" t="s">
        <v>287</v>
      </c>
      <c r="C263" s="3" t="s">
        <v>14</v>
      </c>
      <c r="D263" s="3" t="s">
        <v>17</v>
      </c>
      <c r="E263">
        <v>9</v>
      </c>
      <c r="F263">
        <v>0</v>
      </c>
      <c r="G263" s="3" t="s">
        <v>18</v>
      </c>
    </row>
    <row r="264" spans="1:7" x14ac:dyDescent="0.2">
      <c r="A264" s="3" t="s">
        <v>24</v>
      </c>
      <c r="B264" s="4" t="s">
        <v>288</v>
      </c>
      <c r="C264" s="3" t="s">
        <v>9</v>
      </c>
      <c r="D264" s="3" t="s">
        <v>10</v>
      </c>
      <c r="E264">
        <v>4</v>
      </c>
      <c r="F264">
        <v>30</v>
      </c>
      <c r="G264" s="3" t="s">
        <v>37</v>
      </c>
    </row>
    <row r="265" spans="1:7" x14ac:dyDescent="0.2">
      <c r="A265" s="3" t="s">
        <v>15</v>
      </c>
      <c r="B265" s="4" t="s">
        <v>289</v>
      </c>
      <c r="C265" s="3" t="s">
        <v>9</v>
      </c>
      <c r="D265" s="3" t="s">
        <v>17</v>
      </c>
      <c r="E265">
        <v>4</v>
      </c>
      <c r="F265">
        <v>30</v>
      </c>
      <c r="G265" s="3" t="s">
        <v>23</v>
      </c>
    </row>
    <row r="266" spans="1:7" x14ac:dyDescent="0.2">
      <c r="A266" s="3" t="s">
        <v>19</v>
      </c>
      <c r="B266" s="4" t="s">
        <v>290</v>
      </c>
      <c r="C266" s="3" t="s">
        <v>14</v>
      </c>
      <c r="D266" s="3" t="s">
        <v>17</v>
      </c>
      <c r="E266">
        <v>3</v>
      </c>
      <c r="F266">
        <v>15</v>
      </c>
      <c r="G266" s="3" t="s">
        <v>11</v>
      </c>
    </row>
    <row r="267" spans="1:7" x14ac:dyDescent="0.2">
      <c r="A267" s="3" t="s">
        <v>24</v>
      </c>
      <c r="B267" s="4" t="s">
        <v>291</v>
      </c>
      <c r="C267" s="3" t="s">
        <v>14</v>
      </c>
      <c r="D267" s="3" t="s">
        <v>17</v>
      </c>
      <c r="E267">
        <v>8</v>
      </c>
      <c r="F267">
        <v>30</v>
      </c>
      <c r="G267" s="3" t="s">
        <v>18</v>
      </c>
    </row>
    <row r="268" spans="1:7" x14ac:dyDescent="0.2">
      <c r="A268" s="3" t="s">
        <v>19</v>
      </c>
      <c r="B268" s="4" t="s">
        <v>292</v>
      </c>
      <c r="C268" s="3" t="s">
        <v>9</v>
      </c>
      <c r="D268" s="3" t="s">
        <v>10</v>
      </c>
      <c r="E268">
        <v>1</v>
      </c>
      <c r="F268">
        <v>45</v>
      </c>
      <c r="G268" s="3" t="s">
        <v>23</v>
      </c>
    </row>
    <row r="269" spans="1:7" x14ac:dyDescent="0.2">
      <c r="A269" s="3" t="s">
        <v>21</v>
      </c>
      <c r="B269" s="4" t="s">
        <v>293</v>
      </c>
      <c r="C269" s="3" t="s">
        <v>9</v>
      </c>
      <c r="D269" s="3" t="s">
        <v>17</v>
      </c>
      <c r="E269">
        <v>7</v>
      </c>
      <c r="F269">
        <v>0</v>
      </c>
      <c r="G269" s="3" t="s">
        <v>11</v>
      </c>
    </row>
    <row r="270" spans="1:7" x14ac:dyDescent="0.2">
      <c r="A270" s="3" t="s">
        <v>24</v>
      </c>
      <c r="B270" s="4" t="s">
        <v>294</v>
      </c>
      <c r="C270" s="3" t="s">
        <v>14</v>
      </c>
      <c r="D270" s="3" t="s">
        <v>17</v>
      </c>
      <c r="E270">
        <v>6</v>
      </c>
      <c r="F270">
        <v>30</v>
      </c>
      <c r="G270" s="3" t="s">
        <v>18</v>
      </c>
    </row>
    <row r="271" spans="1:7" x14ac:dyDescent="0.2">
      <c r="A271" s="3" t="s">
        <v>24</v>
      </c>
      <c r="B271" s="4" t="s">
        <v>295</v>
      </c>
      <c r="C271" s="3" t="s">
        <v>14</v>
      </c>
      <c r="D271" s="3" t="s">
        <v>10</v>
      </c>
      <c r="E271">
        <v>0</v>
      </c>
      <c r="F271">
        <v>30</v>
      </c>
      <c r="G271" s="3" t="s">
        <v>37</v>
      </c>
    </row>
    <row r="272" spans="1:7" x14ac:dyDescent="0.2">
      <c r="A272" s="3" t="s">
        <v>15</v>
      </c>
      <c r="B272" s="4" t="s">
        <v>296</v>
      </c>
      <c r="C272" s="3" t="s">
        <v>14</v>
      </c>
      <c r="D272" s="3" t="s">
        <v>17</v>
      </c>
      <c r="E272">
        <v>6</v>
      </c>
      <c r="F272">
        <v>0</v>
      </c>
      <c r="G272" s="3" t="s">
        <v>23</v>
      </c>
    </row>
    <row r="273" spans="1:7" x14ac:dyDescent="0.2">
      <c r="A273" s="3" t="s">
        <v>21</v>
      </c>
      <c r="B273" s="4" t="s">
        <v>140</v>
      </c>
      <c r="C273" s="3" t="s">
        <v>9</v>
      </c>
      <c r="D273" s="3" t="s">
        <v>17</v>
      </c>
      <c r="E273">
        <v>2</v>
      </c>
      <c r="F273">
        <v>30</v>
      </c>
      <c r="G273" s="3" t="s">
        <v>37</v>
      </c>
    </row>
    <row r="274" spans="1:7" x14ac:dyDescent="0.2">
      <c r="A274" s="3" t="s">
        <v>19</v>
      </c>
      <c r="B274" s="4" t="s">
        <v>297</v>
      </c>
      <c r="C274" s="3" t="s">
        <v>9</v>
      </c>
      <c r="D274" s="3" t="s">
        <v>17</v>
      </c>
      <c r="E274">
        <v>1</v>
      </c>
      <c r="F274">
        <v>45</v>
      </c>
      <c r="G274" s="3" t="s">
        <v>11</v>
      </c>
    </row>
    <row r="275" spans="1:7" x14ac:dyDescent="0.2">
      <c r="A275" s="3" t="s">
        <v>19</v>
      </c>
      <c r="B275" s="4" t="s">
        <v>298</v>
      </c>
      <c r="C275" s="3" t="s">
        <v>9</v>
      </c>
      <c r="D275" s="3" t="s">
        <v>10</v>
      </c>
      <c r="E275">
        <v>1</v>
      </c>
      <c r="F275">
        <v>15</v>
      </c>
      <c r="G275" s="3" t="s">
        <v>23</v>
      </c>
    </row>
    <row r="276" spans="1:7" x14ac:dyDescent="0.2">
      <c r="A276" s="3" t="s">
        <v>19</v>
      </c>
      <c r="B276" s="4" t="s">
        <v>299</v>
      </c>
      <c r="C276" s="3" t="s">
        <v>9</v>
      </c>
      <c r="D276" s="3" t="s">
        <v>17</v>
      </c>
      <c r="E276">
        <v>2</v>
      </c>
      <c r="F276">
        <v>20</v>
      </c>
      <c r="G276" s="3" t="s">
        <v>11</v>
      </c>
    </row>
    <row r="277" spans="1:7" x14ac:dyDescent="0.2">
      <c r="A277" s="3" t="s">
        <v>24</v>
      </c>
      <c r="B277" s="4" t="s">
        <v>300</v>
      </c>
      <c r="C277" s="3" t="s">
        <v>14</v>
      </c>
      <c r="D277" s="3" t="s">
        <v>17</v>
      </c>
      <c r="E277">
        <v>7</v>
      </c>
      <c r="F277">
        <v>0</v>
      </c>
      <c r="G277" s="3" t="s">
        <v>37</v>
      </c>
    </row>
    <row r="278" spans="1:7" x14ac:dyDescent="0.2">
      <c r="A278" s="3" t="s">
        <v>19</v>
      </c>
      <c r="B278" s="4" t="s">
        <v>301</v>
      </c>
      <c r="C278" s="3" t="s">
        <v>9</v>
      </c>
      <c r="D278" s="3" t="s">
        <v>10</v>
      </c>
      <c r="E278">
        <v>3</v>
      </c>
      <c r="F278">
        <v>0</v>
      </c>
      <c r="G278" s="3" t="s">
        <v>23</v>
      </c>
    </row>
    <row r="279" spans="1:7" x14ac:dyDescent="0.2">
      <c r="A279" s="3" t="s">
        <v>21</v>
      </c>
      <c r="B279" s="4" t="s">
        <v>302</v>
      </c>
      <c r="C279" s="3" t="s">
        <v>9</v>
      </c>
      <c r="D279" s="3" t="s">
        <v>17</v>
      </c>
      <c r="E279">
        <v>6</v>
      </c>
      <c r="F279">
        <v>0</v>
      </c>
      <c r="G279" s="3" t="s">
        <v>11</v>
      </c>
    </row>
    <row r="280" spans="1:7" x14ac:dyDescent="0.2">
      <c r="A280" s="3" t="s">
        <v>19</v>
      </c>
      <c r="B280" s="4" t="s">
        <v>303</v>
      </c>
      <c r="C280" s="3" t="s">
        <v>14</v>
      </c>
      <c r="D280" s="3" t="s">
        <v>10</v>
      </c>
      <c r="E280">
        <v>4</v>
      </c>
      <c r="F280">
        <v>30</v>
      </c>
      <c r="G280" s="3" t="s">
        <v>11</v>
      </c>
    </row>
    <row r="281" spans="1:7" x14ac:dyDescent="0.2">
      <c r="A281" s="3" t="s">
        <v>15</v>
      </c>
      <c r="B281" s="4" t="s">
        <v>304</v>
      </c>
      <c r="C281" s="3" t="s">
        <v>14</v>
      </c>
      <c r="D281" s="3" t="s">
        <v>17</v>
      </c>
      <c r="E281">
        <v>10</v>
      </c>
      <c r="F281">
        <v>0</v>
      </c>
      <c r="G281" s="3" t="s">
        <v>37</v>
      </c>
    </row>
    <row r="282" spans="1:7" x14ac:dyDescent="0.2">
      <c r="A282" s="3" t="s">
        <v>21</v>
      </c>
      <c r="B282" s="4" t="s">
        <v>305</v>
      </c>
      <c r="C282" s="3" t="s">
        <v>14</v>
      </c>
      <c r="D282" s="3" t="s">
        <v>10</v>
      </c>
      <c r="E282">
        <v>7</v>
      </c>
      <c r="F282">
        <v>30</v>
      </c>
      <c r="G282" s="3" t="s">
        <v>23</v>
      </c>
    </row>
    <row r="283" spans="1:7" x14ac:dyDescent="0.2">
      <c r="A283" s="3" t="s">
        <v>7</v>
      </c>
      <c r="B283" s="4" t="s">
        <v>306</v>
      </c>
      <c r="C283" s="3" t="s">
        <v>9</v>
      </c>
      <c r="D283" s="3" t="s">
        <v>10</v>
      </c>
      <c r="E283">
        <v>0</v>
      </c>
      <c r="F283">
        <v>15</v>
      </c>
      <c r="G283" s="3" t="s">
        <v>11</v>
      </c>
    </row>
    <row r="284" spans="1:7" x14ac:dyDescent="0.2">
      <c r="A284" s="3" t="s">
        <v>7</v>
      </c>
      <c r="B284" s="4" t="s">
        <v>307</v>
      </c>
      <c r="C284" s="3" t="s">
        <v>9</v>
      </c>
      <c r="D284" s="3" t="s">
        <v>10</v>
      </c>
      <c r="E284">
        <v>0</v>
      </c>
      <c r="F284">
        <v>60</v>
      </c>
      <c r="G284" s="3" t="s">
        <v>11</v>
      </c>
    </row>
    <row r="285" spans="1:7" x14ac:dyDescent="0.2">
      <c r="A285" s="3" t="s">
        <v>21</v>
      </c>
      <c r="B285" s="4" t="s">
        <v>308</v>
      </c>
      <c r="C285" s="3" t="s">
        <v>14</v>
      </c>
      <c r="D285" s="3" t="s">
        <v>17</v>
      </c>
      <c r="E285">
        <v>7</v>
      </c>
      <c r="F285">
        <v>0</v>
      </c>
      <c r="G285" s="3" t="s">
        <v>29</v>
      </c>
    </row>
    <row r="286" spans="1:7" x14ac:dyDescent="0.2">
      <c r="A286" s="3" t="s">
        <v>19</v>
      </c>
      <c r="B286" s="4" t="s">
        <v>309</v>
      </c>
      <c r="C286" s="3" t="s">
        <v>14</v>
      </c>
      <c r="D286" s="3" t="s">
        <v>10</v>
      </c>
      <c r="E286">
        <v>1</v>
      </c>
      <c r="F286">
        <v>45</v>
      </c>
      <c r="G286" s="3" t="s">
        <v>23</v>
      </c>
    </row>
    <row r="287" spans="1:7" x14ac:dyDescent="0.2">
      <c r="A287" s="3" t="s">
        <v>21</v>
      </c>
      <c r="B287" s="4" t="s">
        <v>310</v>
      </c>
      <c r="C287" s="3" t="s">
        <v>14</v>
      </c>
      <c r="D287" s="3" t="s">
        <v>10</v>
      </c>
      <c r="E287">
        <v>6</v>
      </c>
      <c r="F287">
        <v>0</v>
      </c>
      <c r="G287" s="3" t="s">
        <v>11</v>
      </c>
    </row>
    <row r="288" spans="1:7" x14ac:dyDescent="0.2">
      <c r="A288" s="3" t="s">
        <v>19</v>
      </c>
      <c r="B288" s="4" t="s">
        <v>16</v>
      </c>
      <c r="C288" s="3" t="s">
        <v>14</v>
      </c>
      <c r="D288" s="3" t="s">
        <v>10</v>
      </c>
      <c r="E288">
        <v>6</v>
      </c>
      <c r="F288">
        <v>30</v>
      </c>
      <c r="G288" s="3" t="s">
        <v>11</v>
      </c>
    </row>
    <row r="289" spans="1:7" x14ac:dyDescent="0.2">
      <c r="A289" s="3" t="s">
        <v>24</v>
      </c>
      <c r="B289" s="4" t="s">
        <v>311</v>
      </c>
      <c r="C289" s="3" t="s">
        <v>14</v>
      </c>
      <c r="D289" s="3" t="s">
        <v>17</v>
      </c>
      <c r="E289">
        <v>7</v>
      </c>
      <c r="F289">
        <v>0</v>
      </c>
      <c r="G289" s="3" t="s">
        <v>18</v>
      </c>
    </row>
    <row r="290" spans="1:7" x14ac:dyDescent="0.2">
      <c r="A290" s="3" t="s">
        <v>24</v>
      </c>
      <c r="B290" s="4" t="s">
        <v>312</v>
      </c>
      <c r="C290" s="3" t="s">
        <v>14</v>
      </c>
      <c r="D290" s="3" t="s">
        <v>17</v>
      </c>
      <c r="E290">
        <v>6</v>
      </c>
      <c r="F290">
        <v>0</v>
      </c>
      <c r="G290" s="3" t="s">
        <v>26</v>
      </c>
    </row>
    <row r="291" spans="1:7" x14ac:dyDescent="0.2">
      <c r="A291" s="3" t="s">
        <v>21</v>
      </c>
      <c r="B291" s="4" t="s">
        <v>313</v>
      </c>
      <c r="C291" s="3" t="s">
        <v>14</v>
      </c>
      <c r="D291" s="3" t="s">
        <v>17</v>
      </c>
      <c r="E291">
        <v>4</v>
      </c>
      <c r="F291">
        <v>0</v>
      </c>
      <c r="G291" s="3" t="s">
        <v>37</v>
      </c>
    </row>
    <row r="292" spans="1:7" x14ac:dyDescent="0.2">
      <c r="A292" s="3" t="s">
        <v>15</v>
      </c>
      <c r="B292" s="4" t="s">
        <v>314</v>
      </c>
      <c r="C292" s="3" t="s">
        <v>14</v>
      </c>
      <c r="D292" s="3" t="s">
        <v>17</v>
      </c>
      <c r="E292">
        <v>5</v>
      </c>
      <c r="F292">
        <v>0</v>
      </c>
      <c r="G292" s="3" t="s">
        <v>37</v>
      </c>
    </row>
    <row r="293" spans="1:7" x14ac:dyDescent="0.2">
      <c r="A293" s="3" t="s">
        <v>15</v>
      </c>
      <c r="B293" s="4" t="s">
        <v>315</v>
      </c>
      <c r="C293" s="3" t="s">
        <v>14</v>
      </c>
      <c r="D293" s="3" t="s">
        <v>17</v>
      </c>
      <c r="E293">
        <v>4</v>
      </c>
      <c r="F293">
        <v>0</v>
      </c>
      <c r="G293" s="3" t="s">
        <v>23</v>
      </c>
    </row>
    <row r="294" spans="1:7" x14ac:dyDescent="0.2">
      <c r="A294" s="3" t="s">
        <v>7</v>
      </c>
      <c r="B294" s="4" t="s">
        <v>316</v>
      </c>
      <c r="C294" s="3" t="s">
        <v>9</v>
      </c>
      <c r="D294" s="3" t="s">
        <v>10</v>
      </c>
      <c r="E294">
        <v>0</v>
      </c>
      <c r="F294">
        <v>45</v>
      </c>
      <c r="G294" s="3" t="s">
        <v>11</v>
      </c>
    </row>
    <row r="295" spans="1:7" x14ac:dyDescent="0.2">
      <c r="A295" s="3" t="s">
        <v>19</v>
      </c>
      <c r="B295" s="4" t="s">
        <v>317</v>
      </c>
      <c r="C295" s="3" t="s">
        <v>9</v>
      </c>
      <c r="D295" s="3" t="s">
        <v>17</v>
      </c>
      <c r="E295">
        <v>2</v>
      </c>
      <c r="F295">
        <v>15</v>
      </c>
      <c r="G295" s="3" t="s">
        <v>11</v>
      </c>
    </row>
    <row r="296" spans="1:7" x14ac:dyDescent="0.2">
      <c r="A296" s="3" t="s">
        <v>21</v>
      </c>
      <c r="B296" s="4" t="s">
        <v>318</v>
      </c>
      <c r="C296" s="3" t="s">
        <v>14</v>
      </c>
      <c r="D296" s="3" t="s">
        <v>17</v>
      </c>
      <c r="E296">
        <v>4</v>
      </c>
      <c r="F296">
        <v>10</v>
      </c>
      <c r="G296" s="3" t="s">
        <v>37</v>
      </c>
    </row>
    <row r="297" spans="1:7" x14ac:dyDescent="0.2">
      <c r="A297" s="3" t="s">
        <v>19</v>
      </c>
      <c r="B297" s="4" t="s">
        <v>319</v>
      </c>
      <c r="C297" s="3" t="s">
        <v>14</v>
      </c>
      <c r="D297" s="3" t="s">
        <v>17</v>
      </c>
      <c r="E297">
        <v>3</v>
      </c>
      <c r="F297">
        <v>0</v>
      </c>
      <c r="G297" s="3" t="s">
        <v>11</v>
      </c>
    </row>
    <row r="298" spans="1:7" x14ac:dyDescent="0.2">
      <c r="A298" s="3" t="s">
        <v>24</v>
      </c>
      <c r="B298" s="4" t="s">
        <v>320</v>
      </c>
      <c r="C298" s="3" t="s">
        <v>14</v>
      </c>
      <c r="D298" s="3" t="s">
        <v>17</v>
      </c>
      <c r="E298">
        <v>8</v>
      </c>
      <c r="F298">
        <v>0</v>
      </c>
      <c r="G298" s="3" t="s">
        <v>23</v>
      </c>
    </row>
    <row r="299" spans="1:7" x14ac:dyDescent="0.2">
      <c r="A299" s="3" t="s">
        <v>19</v>
      </c>
      <c r="B299" s="4" t="s">
        <v>321</v>
      </c>
      <c r="C299" s="3" t="s">
        <v>9</v>
      </c>
      <c r="D299" s="3" t="s">
        <v>17</v>
      </c>
      <c r="E299">
        <v>3</v>
      </c>
      <c r="F299">
        <v>0</v>
      </c>
      <c r="G299" s="3" t="s">
        <v>37</v>
      </c>
    </row>
    <row r="300" spans="1:7" x14ac:dyDescent="0.2">
      <c r="A300" s="3" t="s">
        <v>21</v>
      </c>
      <c r="B300" s="4" t="s">
        <v>322</v>
      </c>
      <c r="C300" s="3" t="s">
        <v>14</v>
      </c>
      <c r="D300" s="3" t="s">
        <v>17</v>
      </c>
      <c r="E300">
        <v>6</v>
      </c>
      <c r="F300">
        <v>0</v>
      </c>
      <c r="G300" s="3" t="s">
        <v>11</v>
      </c>
    </row>
    <row r="301" spans="1:7" x14ac:dyDescent="0.2">
      <c r="A301" s="3" t="s">
        <v>19</v>
      </c>
      <c r="B301" s="4" t="s">
        <v>323</v>
      </c>
      <c r="C301" s="3" t="s">
        <v>9</v>
      </c>
      <c r="D301" s="3" t="s">
        <v>17</v>
      </c>
      <c r="E301">
        <v>1</v>
      </c>
      <c r="F301">
        <v>30</v>
      </c>
      <c r="G301" s="3" t="s">
        <v>11</v>
      </c>
    </row>
    <row r="302" spans="1:7" x14ac:dyDescent="0.2">
      <c r="A302" s="3" t="s">
        <v>24</v>
      </c>
      <c r="B302" s="4" t="s">
        <v>324</v>
      </c>
      <c r="C302" s="3" t="s">
        <v>9</v>
      </c>
      <c r="D302" s="3" t="s">
        <v>17</v>
      </c>
      <c r="E302">
        <v>6</v>
      </c>
      <c r="F302">
        <v>45</v>
      </c>
      <c r="G302" s="3" t="s">
        <v>23</v>
      </c>
    </row>
    <row r="303" spans="1:7" x14ac:dyDescent="0.2">
      <c r="A303" s="3" t="s">
        <v>21</v>
      </c>
      <c r="B303" s="4" t="s">
        <v>325</v>
      </c>
      <c r="C303" s="3" t="s">
        <v>9</v>
      </c>
      <c r="D303" s="3" t="s">
        <v>17</v>
      </c>
      <c r="E303">
        <v>2</v>
      </c>
      <c r="F303">
        <v>10</v>
      </c>
      <c r="G303" s="3" t="s">
        <v>23</v>
      </c>
    </row>
    <row r="304" spans="1:7" x14ac:dyDescent="0.2">
      <c r="A304" s="3" t="s">
        <v>19</v>
      </c>
      <c r="B304" s="4" t="s">
        <v>326</v>
      </c>
      <c r="C304" s="3" t="s">
        <v>14</v>
      </c>
      <c r="D304" s="3" t="s">
        <v>10</v>
      </c>
      <c r="E304">
        <v>5</v>
      </c>
      <c r="F304">
        <v>30</v>
      </c>
      <c r="G304" s="3" t="s">
        <v>11</v>
      </c>
    </row>
    <row r="305" spans="1:7" x14ac:dyDescent="0.2">
      <c r="A305" s="3" t="s">
        <v>21</v>
      </c>
      <c r="B305" s="4" t="s">
        <v>327</v>
      </c>
      <c r="C305" s="3" t="s">
        <v>14</v>
      </c>
      <c r="D305" s="3" t="s">
        <v>17</v>
      </c>
      <c r="E305">
        <v>5</v>
      </c>
      <c r="F305">
        <v>30</v>
      </c>
      <c r="G305" s="3" t="s">
        <v>37</v>
      </c>
    </row>
    <row r="306" spans="1:7" x14ac:dyDescent="0.2">
      <c r="A306" s="3" t="s">
        <v>21</v>
      </c>
      <c r="B306" s="4" t="s">
        <v>328</v>
      </c>
      <c r="C306" s="3" t="s">
        <v>14</v>
      </c>
      <c r="D306" s="3" t="s">
        <v>17</v>
      </c>
      <c r="E306">
        <v>6</v>
      </c>
      <c r="F306">
        <v>30</v>
      </c>
      <c r="G306" s="3" t="s">
        <v>37</v>
      </c>
    </row>
    <row r="307" spans="1:7" x14ac:dyDescent="0.2">
      <c r="A307" s="3" t="s">
        <v>19</v>
      </c>
      <c r="B307" s="4" t="s">
        <v>329</v>
      </c>
      <c r="C307" s="3" t="s">
        <v>14</v>
      </c>
      <c r="D307" s="3" t="s">
        <v>10</v>
      </c>
      <c r="E307">
        <v>5</v>
      </c>
      <c r="F307">
        <v>30</v>
      </c>
      <c r="G307" s="3" t="s">
        <v>11</v>
      </c>
    </row>
    <row r="308" spans="1:7" x14ac:dyDescent="0.2">
      <c r="A308" s="3" t="s">
        <v>19</v>
      </c>
      <c r="B308" s="4" t="s">
        <v>330</v>
      </c>
      <c r="C308" s="3" t="s">
        <v>14</v>
      </c>
      <c r="D308" s="3" t="s">
        <v>10</v>
      </c>
      <c r="E308">
        <v>5</v>
      </c>
      <c r="F308">
        <v>30</v>
      </c>
      <c r="G308" s="3" t="s">
        <v>23</v>
      </c>
    </row>
    <row r="309" spans="1:7" x14ac:dyDescent="0.2">
      <c r="A309" s="3" t="s">
        <v>19</v>
      </c>
      <c r="B309" s="4" t="s">
        <v>331</v>
      </c>
      <c r="C309" s="3" t="s">
        <v>14</v>
      </c>
      <c r="D309" s="3" t="s">
        <v>17</v>
      </c>
      <c r="E309">
        <v>7</v>
      </c>
      <c r="F309">
        <v>10</v>
      </c>
      <c r="G309" s="3" t="s">
        <v>11</v>
      </c>
    </row>
    <row r="310" spans="1:7" x14ac:dyDescent="0.2">
      <c r="A310" s="3" t="s">
        <v>19</v>
      </c>
      <c r="B310" s="4" t="s">
        <v>133</v>
      </c>
      <c r="C310" s="3" t="s">
        <v>14</v>
      </c>
      <c r="D310" s="3" t="s">
        <v>10</v>
      </c>
      <c r="E310">
        <v>2</v>
      </c>
      <c r="F310">
        <v>30</v>
      </c>
      <c r="G310" s="3" t="s">
        <v>11</v>
      </c>
    </row>
    <row r="311" spans="1:7" x14ac:dyDescent="0.2">
      <c r="A311" s="3" t="s">
        <v>19</v>
      </c>
      <c r="B311" s="4" t="s">
        <v>332</v>
      </c>
      <c r="C311" s="3" t="s">
        <v>14</v>
      </c>
      <c r="D311" s="3" t="s">
        <v>10</v>
      </c>
      <c r="E311">
        <v>1</v>
      </c>
      <c r="F311">
        <v>20</v>
      </c>
      <c r="G311" s="3" t="s">
        <v>37</v>
      </c>
    </row>
    <row r="312" spans="1:7" x14ac:dyDescent="0.2">
      <c r="A312" s="3" t="s">
        <v>21</v>
      </c>
      <c r="B312" s="4" t="s">
        <v>333</v>
      </c>
      <c r="C312" s="3" t="s">
        <v>14</v>
      </c>
      <c r="D312" s="3" t="s">
        <v>17</v>
      </c>
      <c r="E312">
        <v>5</v>
      </c>
      <c r="F312">
        <v>0</v>
      </c>
      <c r="G312" s="3" t="s">
        <v>23</v>
      </c>
    </row>
    <row r="313" spans="1:7" x14ac:dyDescent="0.2">
      <c r="A313" s="3" t="s">
        <v>15</v>
      </c>
      <c r="B313" s="4" t="s">
        <v>334</v>
      </c>
      <c r="C313" s="3" t="s">
        <v>14</v>
      </c>
      <c r="D313" s="3" t="s">
        <v>17</v>
      </c>
      <c r="E313">
        <v>6</v>
      </c>
      <c r="F313">
        <v>30</v>
      </c>
      <c r="G313" s="3" t="s">
        <v>37</v>
      </c>
    </row>
    <row r="314" spans="1:7" x14ac:dyDescent="0.2">
      <c r="A314" s="3" t="s">
        <v>19</v>
      </c>
      <c r="B314" s="4" t="s">
        <v>335</v>
      </c>
      <c r="C314" s="3" t="s">
        <v>9</v>
      </c>
      <c r="D314" s="3" t="s">
        <v>17</v>
      </c>
      <c r="E314">
        <v>1</v>
      </c>
      <c r="F314">
        <v>30</v>
      </c>
      <c r="G314" s="3" t="s">
        <v>37</v>
      </c>
    </row>
    <row r="315" spans="1:7" x14ac:dyDescent="0.2">
      <c r="A315" s="3" t="s">
        <v>21</v>
      </c>
      <c r="B315" s="4" t="s">
        <v>336</v>
      </c>
      <c r="C315" s="3" t="s">
        <v>14</v>
      </c>
      <c r="D315" s="3" t="s">
        <v>17</v>
      </c>
      <c r="E315">
        <v>5</v>
      </c>
      <c r="F315">
        <v>30</v>
      </c>
      <c r="G315" s="3" t="s">
        <v>11</v>
      </c>
    </row>
    <row r="316" spans="1:7" x14ac:dyDescent="0.2">
      <c r="A316" s="3" t="s">
        <v>15</v>
      </c>
      <c r="B316" s="4" t="s">
        <v>337</v>
      </c>
      <c r="C316" s="3" t="s">
        <v>9</v>
      </c>
      <c r="D316" s="3" t="s">
        <v>17</v>
      </c>
      <c r="E316">
        <v>8</v>
      </c>
      <c r="F316">
        <v>0</v>
      </c>
      <c r="G316" s="3" t="s">
        <v>37</v>
      </c>
    </row>
    <row r="317" spans="1:7" x14ac:dyDescent="0.2">
      <c r="A317" s="3" t="s">
        <v>19</v>
      </c>
      <c r="B317" s="4" t="s">
        <v>338</v>
      </c>
      <c r="C317" s="3" t="s">
        <v>14</v>
      </c>
      <c r="D317" s="3" t="s">
        <v>17</v>
      </c>
      <c r="E317">
        <v>5</v>
      </c>
      <c r="F317">
        <v>0</v>
      </c>
      <c r="G317" s="3" t="s">
        <v>11</v>
      </c>
    </row>
    <row r="318" spans="1:7" x14ac:dyDescent="0.2">
      <c r="A318" s="3" t="s">
        <v>21</v>
      </c>
      <c r="B318" s="4" t="s">
        <v>339</v>
      </c>
      <c r="C318" s="3" t="s">
        <v>14</v>
      </c>
      <c r="D318" s="3" t="s">
        <v>17</v>
      </c>
      <c r="E318">
        <v>7</v>
      </c>
      <c r="F318">
        <v>0</v>
      </c>
      <c r="G318" s="3" t="s">
        <v>23</v>
      </c>
    </row>
    <row r="319" spans="1:7" x14ac:dyDescent="0.2">
      <c r="A319" s="3" t="s">
        <v>21</v>
      </c>
      <c r="B319" s="4" t="s">
        <v>340</v>
      </c>
      <c r="C319" s="3" t="s">
        <v>14</v>
      </c>
      <c r="D319" s="3" t="s">
        <v>17</v>
      </c>
      <c r="E319">
        <v>4</v>
      </c>
      <c r="F319">
        <v>30</v>
      </c>
      <c r="G319" s="3" t="s">
        <v>37</v>
      </c>
    </row>
    <row r="320" spans="1:7" x14ac:dyDescent="0.2">
      <c r="A320" s="3" t="s">
        <v>7</v>
      </c>
      <c r="B320" s="4" t="s">
        <v>280</v>
      </c>
      <c r="C320" s="3" t="s">
        <v>14</v>
      </c>
      <c r="D320" s="3" t="s">
        <v>10</v>
      </c>
      <c r="E320">
        <v>1</v>
      </c>
      <c r="F320">
        <v>5</v>
      </c>
      <c r="G320" s="3" t="s">
        <v>37</v>
      </c>
    </row>
    <row r="321" spans="1:7" x14ac:dyDescent="0.2">
      <c r="A321" s="3" t="s">
        <v>21</v>
      </c>
      <c r="B321" s="4" t="s">
        <v>341</v>
      </c>
      <c r="C321" s="3" t="s">
        <v>14</v>
      </c>
      <c r="D321" s="3" t="s">
        <v>17</v>
      </c>
      <c r="E321">
        <v>7</v>
      </c>
      <c r="F321">
        <v>30</v>
      </c>
      <c r="G321" s="3" t="s">
        <v>23</v>
      </c>
    </row>
    <row r="322" spans="1:7" x14ac:dyDescent="0.2">
      <c r="A322" s="3" t="s">
        <v>24</v>
      </c>
      <c r="B322" s="4" t="s">
        <v>62</v>
      </c>
      <c r="C322" s="3" t="s">
        <v>14</v>
      </c>
      <c r="D322" s="3" t="s">
        <v>10</v>
      </c>
      <c r="E322">
        <v>8</v>
      </c>
      <c r="F322">
        <v>30</v>
      </c>
      <c r="G322" s="3" t="s">
        <v>37</v>
      </c>
    </row>
    <row r="323" spans="1:7" x14ac:dyDescent="0.2">
      <c r="A323" s="3" t="s">
        <v>19</v>
      </c>
      <c r="B323" s="4" t="s">
        <v>342</v>
      </c>
      <c r="C323" s="3" t="s">
        <v>14</v>
      </c>
      <c r="D323" s="3" t="s">
        <v>10</v>
      </c>
      <c r="E323">
        <v>7</v>
      </c>
      <c r="F323">
        <v>30</v>
      </c>
      <c r="G323" s="3" t="s">
        <v>23</v>
      </c>
    </row>
    <row r="324" spans="1:7" x14ac:dyDescent="0.2">
      <c r="A324" s="3" t="s">
        <v>19</v>
      </c>
      <c r="B324" s="4" t="s">
        <v>343</v>
      </c>
      <c r="C324" s="3" t="s">
        <v>9</v>
      </c>
      <c r="D324" s="3" t="s">
        <v>10</v>
      </c>
      <c r="E324">
        <v>3</v>
      </c>
      <c r="F324">
        <v>15</v>
      </c>
      <c r="G324" s="3" t="s">
        <v>11</v>
      </c>
    </row>
    <row r="325" spans="1:7" x14ac:dyDescent="0.2">
      <c r="A325" s="3" t="s">
        <v>24</v>
      </c>
      <c r="B325" s="4" t="s">
        <v>344</v>
      </c>
      <c r="C325" s="3" t="s">
        <v>14</v>
      </c>
      <c r="D325" s="3" t="s">
        <v>17</v>
      </c>
      <c r="E325">
        <v>7</v>
      </c>
      <c r="F325">
        <v>30</v>
      </c>
      <c r="G325" s="3" t="s">
        <v>29</v>
      </c>
    </row>
    <row r="326" spans="1:7" x14ac:dyDescent="0.2">
      <c r="A326" s="3" t="s">
        <v>19</v>
      </c>
      <c r="B326" s="4" t="s">
        <v>345</v>
      </c>
      <c r="C326" s="3" t="s">
        <v>14</v>
      </c>
      <c r="D326" s="3" t="s">
        <v>17</v>
      </c>
      <c r="E326">
        <v>3</v>
      </c>
      <c r="F326">
        <v>0</v>
      </c>
      <c r="G326" s="3" t="s">
        <v>11</v>
      </c>
    </row>
    <row r="327" spans="1:7" x14ac:dyDescent="0.2">
      <c r="A327" s="3" t="s">
        <v>19</v>
      </c>
      <c r="B327" s="4" t="s">
        <v>346</v>
      </c>
      <c r="C327" s="3" t="s">
        <v>9</v>
      </c>
      <c r="D327" s="3" t="s">
        <v>17</v>
      </c>
      <c r="E327">
        <v>2</v>
      </c>
      <c r="F327">
        <v>0</v>
      </c>
      <c r="G327" s="3" t="s">
        <v>37</v>
      </c>
    </row>
    <row r="328" spans="1:7" x14ac:dyDescent="0.2">
      <c r="A328" s="3" t="s">
        <v>19</v>
      </c>
      <c r="B328" s="4" t="s">
        <v>347</v>
      </c>
      <c r="C328" s="3" t="s">
        <v>14</v>
      </c>
      <c r="D328" s="3" t="s">
        <v>10</v>
      </c>
      <c r="E328">
        <v>8</v>
      </c>
      <c r="F328">
        <v>0</v>
      </c>
      <c r="G328" s="3" t="s">
        <v>11</v>
      </c>
    </row>
    <row r="329" spans="1:7" x14ac:dyDescent="0.2">
      <c r="A329" s="3" t="s">
        <v>19</v>
      </c>
      <c r="B329" s="4" t="s">
        <v>348</v>
      </c>
      <c r="C329" s="3" t="s">
        <v>9</v>
      </c>
      <c r="D329" s="3" t="s">
        <v>10</v>
      </c>
      <c r="E329">
        <v>1</v>
      </c>
      <c r="F329">
        <v>15</v>
      </c>
      <c r="G329" s="3" t="s">
        <v>37</v>
      </c>
    </row>
    <row r="330" spans="1:7" x14ac:dyDescent="0.2">
      <c r="A330" s="3" t="s">
        <v>15</v>
      </c>
      <c r="B330" s="4" t="s">
        <v>349</v>
      </c>
      <c r="C330" s="3" t="s">
        <v>14</v>
      </c>
      <c r="D330" s="3" t="s">
        <v>10</v>
      </c>
      <c r="E330">
        <v>9</v>
      </c>
      <c r="F330">
        <v>0</v>
      </c>
      <c r="G330" s="3" t="s">
        <v>37</v>
      </c>
    </row>
    <row r="331" spans="1:7" x14ac:dyDescent="0.2">
      <c r="A331" s="3" t="s">
        <v>15</v>
      </c>
      <c r="B331" s="4" t="s">
        <v>350</v>
      </c>
      <c r="C331" s="3" t="s">
        <v>9</v>
      </c>
      <c r="D331" s="3" t="s">
        <v>17</v>
      </c>
      <c r="E331">
        <v>4</v>
      </c>
      <c r="F331">
        <v>45</v>
      </c>
      <c r="G331" s="3" t="s">
        <v>37</v>
      </c>
    </row>
    <row r="332" spans="1:7" x14ac:dyDescent="0.2">
      <c r="A332" s="3" t="s">
        <v>15</v>
      </c>
      <c r="B332" s="4" t="s">
        <v>275</v>
      </c>
      <c r="C332" s="3" t="s">
        <v>14</v>
      </c>
      <c r="D332" s="3" t="s">
        <v>17</v>
      </c>
      <c r="E332">
        <v>7</v>
      </c>
      <c r="F332">
        <v>0</v>
      </c>
      <c r="G332" s="3" t="s">
        <v>37</v>
      </c>
    </row>
    <row r="333" spans="1:7" x14ac:dyDescent="0.2">
      <c r="A333" s="3" t="s">
        <v>24</v>
      </c>
      <c r="B333" s="4" t="s">
        <v>351</v>
      </c>
      <c r="C333" s="3" t="s">
        <v>14</v>
      </c>
      <c r="D333" s="3" t="s">
        <v>17</v>
      </c>
      <c r="E333">
        <v>7</v>
      </c>
      <c r="F333">
        <v>30</v>
      </c>
      <c r="G333" s="3" t="s">
        <v>37</v>
      </c>
    </row>
    <row r="334" spans="1:7" x14ac:dyDescent="0.2">
      <c r="A334" s="3" t="s">
        <v>24</v>
      </c>
      <c r="B334" s="4" t="s">
        <v>352</v>
      </c>
      <c r="C334" s="3" t="s">
        <v>9</v>
      </c>
      <c r="D334" s="3" t="s">
        <v>17</v>
      </c>
      <c r="E334">
        <v>3</v>
      </c>
      <c r="F334">
        <v>0</v>
      </c>
      <c r="G334" s="3" t="s">
        <v>26</v>
      </c>
    </row>
    <row r="335" spans="1:7" x14ac:dyDescent="0.2">
      <c r="A335" s="3" t="s">
        <v>19</v>
      </c>
      <c r="B335" s="4" t="s">
        <v>353</v>
      </c>
      <c r="C335" s="3" t="s">
        <v>9</v>
      </c>
      <c r="D335" s="3" t="s">
        <v>17</v>
      </c>
      <c r="E335">
        <v>5</v>
      </c>
      <c r="F335">
        <v>40</v>
      </c>
      <c r="G335" s="3" t="s">
        <v>11</v>
      </c>
    </row>
    <row r="336" spans="1:7" x14ac:dyDescent="0.2">
      <c r="A336" s="3" t="s">
        <v>19</v>
      </c>
      <c r="B336" s="4" t="s">
        <v>354</v>
      </c>
      <c r="C336" s="3" t="s">
        <v>14</v>
      </c>
      <c r="D336" s="3" t="s">
        <v>17</v>
      </c>
      <c r="E336">
        <v>4</v>
      </c>
      <c r="F336">
        <v>50</v>
      </c>
      <c r="G336" s="3" t="s">
        <v>11</v>
      </c>
    </row>
    <row r="337" spans="1:7" x14ac:dyDescent="0.2">
      <c r="A337" s="3" t="s">
        <v>7</v>
      </c>
      <c r="B337" s="4" t="s">
        <v>175</v>
      </c>
      <c r="C337" s="3" t="s">
        <v>9</v>
      </c>
      <c r="D337" s="3" t="s">
        <v>10</v>
      </c>
      <c r="E337">
        <v>0</v>
      </c>
      <c r="F337">
        <v>15</v>
      </c>
      <c r="G337" s="3" t="s">
        <v>11</v>
      </c>
    </row>
    <row r="338" spans="1:7" x14ac:dyDescent="0.2">
      <c r="A338" s="3" t="s">
        <v>19</v>
      </c>
      <c r="B338" s="4" t="s">
        <v>213</v>
      </c>
      <c r="C338" s="3" t="s">
        <v>14</v>
      </c>
      <c r="D338" s="3" t="s">
        <v>10</v>
      </c>
      <c r="E338">
        <v>5</v>
      </c>
      <c r="F338">
        <v>0</v>
      </c>
      <c r="G338" s="3" t="s">
        <v>11</v>
      </c>
    </row>
    <row r="339" spans="1:7" x14ac:dyDescent="0.2">
      <c r="A339" s="3" t="s">
        <v>19</v>
      </c>
      <c r="B339" s="4" t="s">
        <v>355</v>
      </c>
      <c r="C339" s="3" t="s">
        <v>9</v>
      </c>
      <c r="D339" s="3" t="s">
        <v>17</v>
      </c>
      <c r="E339">
        <v>3</v>
      </c>
      <c r="F339">
        <v>50</v>
      </c>
      <c r="G339" s="3" t="s">
        <v>11</v>
      </c>
    </row>
    <row r="340" spans="1:7" x14ac:dyDescent="0.2">
      <c r="A340" s="3" t="s">
        <v>7</v>
      </c>
      <c r="B340" s="4" t="s">
        <v>356</v>
      </c>
      <c r="C340" s="3" t="s">
        <v>9</v>
      </c>
      <c r="D340" s="3" t="s">
        <v>10</v>
      </c>
      <c r="E340">
        <v>0</v>
      </c>
      <c r="F340">
        <v>50</v>
      </c>
      <c r="G340" s="3" t="s">
        <v>11</v>
      </c>
    </row>
    <row r="341" spans="1:7" x14ac:dyDescent="0.2">
      <c r="A341" s="3" t="s">
        <v>19</v>
      </c>
      <c r="B341" s="4" t="s">
        <v>357</v>
      </c>
      <c r="C341" s="3" t="s">
        <v>9</v>
      </c>
      <c r="D341" s="3" t="s">
        <v>10</v>
      </c>
      <c r="E341">
        <v>2</v>
      </c>
      <c r="F341">
        <v>30</v>
      </c>
      <c r="G341" s="3" t="s">
        <v>11</v>
      </c>
    </row>
    <row r="342" spans="1:7" x14ac:dyDescent="0.2">
      <c r="A342" s="3" t="s">
        <v>15</v>
      </c>
      <c r="B342" s="4" t="s">
        <v>358</v>
      </c>
      <c r="C342" s="3" t="s">
        <v>14</v>
      </c>
      <c r="D342" s="3" t="s">
        <v>17</v>
      </c>
      <c r="E342">
        <v>6</v>
      </c>
      <c r="F342">
        <v>0</v>
      </c>
      <c r="G342" s="3" t="s">
        <v>18</v>
      </c>
    </row>
    <row r="343" spans="1:7" x14ac:dyDescent="0.2">
      <c r="A343" s="3" t="s">
        <v>15</v>
      </c>
      <c r="B343" s="4" t="s">
        <v>359</v>
      </c>
      <c r="C343" s="3" t="s">
        <v>14</v>
      </c>
      <c r="D343" s="3" t="s">
        <v>17</v>
      </c>
      <c r="E343">
        <v>7</v>
      </c>
      <c r="F343">
        <v>30</v>
      </c>
      <c r="G343" s="3" t="s">
        <v>37</v>
      </c>
    </row>
    <row r="344" spans="1:7" x14ac:dyDescent="0.2">
      <c r="A344" s="3" t="s">
        <v>24</v>
      </c>
      <c r="B344" s="4" t="s">
        <v>360</v>
      </c>
      <c r="C344" s="3" t="s">
        <v>14</v>
      </c>
      <c r="D344" s="3" t="s">
        <v>17</v>
      </c>
      <c r="E344">
        <v>7</v>
      </c>
      <c r="F344">
        <v>0</v>
      </c>
      <c r="G344" s="3" t="s">
        <v>18</v>
      </c>
    </row>
    <row r="345" spans="1:7" x14ac:dyDescent="0.2">
      <c r="A345" s="3" t="s">
        <v>19</v>
      </c>
      <c r="B345" s="4" t="s">
        <v>361</v>
      </c>
      <c r="C345" s="3" t="s">
        <v>14</v>
      </c>
      <c r="D345" s="3" t="s">
        <v>10</v>
      </c>
      <c r="E345">
        <v>6</v>
      </c>
      <c r="F345">
        <v>0</v>
      </c>
      <c r="G345" s="3" t="s">
        <v>11</v>
      </c>
    </row>
    <row r="346" spans="1:7" x14ac:dyDescent="0.2">
      <c r="A346" s="3" t="s">
        <v>7</v>
      </c>
      <c r="B346" s="4" t="s">
        <v>362</v>
      </c>
      <c r="C346" s="3" t="s">
        <v>9</v>
      </c>
      <c r="D346" s="3" t="s">
        <v>10</v>
      </c>
      <c r="E346">
        <v>1</v>
      </c>
      <c r="F346">
        <v>0</v>
      </c>
      <c r="G346" s="3" t="s">
        <v>11</v>
      </c>
    </row>
    <row r="347" spans="1:7" x14ac:dyDescent="0.2">
      <c r="A347" s="3" t="s">
        <v>19</v>
      </c>
      <c r="B347" s="4" t="s">
        <v>363</v>
      </c>
      <c r="C347" s="3" t="s">
        <v>14</v>
      </c>
      <c r="D347" s="3" t="s">
        <v>17</v>
      </c>
      <c r="E347">
        <v>8</v>
      </c>
      <c r="F347">
        <v>30</v>
      </c>
      <c r="G347" s="3" t="s">
        <v>37</v>
      </c>
    </row>
    <row r="348" spans="1:7" x14ac:dyDescent="0.2">
      <c r="A348" s="3" t="s">
        <v>7</v>
      </c>
      <c r="B348" s="4" t="s">
        <v>364</v>
      </c>
      <c r="C348" s="3" t="s">
        <v>14</v>
      </c>
      <c r="D348" s="3" t="s">
        <v>17</v>
      </c>
      <c r="E348">
        <v>0</v>
      </c>
      <c r="F348">
        <v>50</v>
      </c>
      <c r="G348" s="3" t="s">
        <v>23</v>
      </c>
    </row>
    <row r="349" spans="1:7" x14ac:dyDescent="0.2">
      <c r="A349" s="3" t="s">
        <v>19</v>
      </c>
      <c r="B349" s="4" t="s">
        <v>365</v>
      </c>
      <c r="C349" s="3" t="s">
        <v>9</v>
      </c>
      <c r="D349" s="3" t="s">
        <v>10</v>
      </c>
      <c r="E349">
        <v>5</v>
      </c>
      <c r="F349">
        <v>15</v>
      </c>
      <c r="G349" s="3" t="s">
        <v>23</v>
      </c>
    </row>
    <row r="350" spans="1:7" x14ac:dyDescent="0.2">
      <c r="A350" s="3" t="s">
        <v>19</v>
      </c>
      <c r="B350" s="4" t="s">
        <v>366</v>
      </c>
      <c r="C350" s="3" t="s">
        <v>14</v>
      </c>
      <c r="D350" s="3" t="s">
        <v>10</v>
      </c>
      <c r="E350">
        <v>5</v>
      </c>
      <c r="F350">
        <v>30</v>
      </c>
      <c r="G350" s="3" t="s">
        <v>23</v>
      </c>
    </row>
    <row r="351" spans="1:7" x14ac:dyDescent="0.2">
      <c r="A351" s="3" t="s">
        <v>19</v>
      </c>
      <c r="B351" s="4" t="s">
        <v>367</v>
      </c>
      <c r="C351" s="3" t="s">
        <v>14</v>
      </c>
      <c r="D351" s="3" t="s">
        <v>10</v>
      </c>
      <c r="E351">
        <v>0</v>
      </c>
      <c r="F351">
        <v>45</v>
      </c>
      <c r="G351" s="3" t="s">
        <v>37</v>
      </c>
    </row>
    <row r="352" spans="1:7" x14ac:dyDescent="0.2">
      <c r="A352" s="3" t="s">
        <v>19</v>
      </c>
      <c r="B352" s="4" t="s">
        <v>368</v>
      </c>
      <c r="C352" s="3" t="s">
        <v>14</v>
      </c>
      <c r="D352" s="3" t="s">
        <v>10</v>
      </c>
      <c r="E352">
        <v>3</v>
      </c>
      <c r="F352">
        <v>0</v>
      </c>
      <c r="G352" s="3" t="s">
        <v>37</v>
      </c>
    </row>
    <row r="353" spans="1:7" x14ac:dyDescent="0.2">
      <c r="A353" s="3" t="s">
        <v>19</v>
      </c>
      <c r="B353" s="4" t="s">
        <v>369</v>
      </c>
      <c r="C353" s="3" t="s">
        <v>9</v>
      </c>
      <c r="D353" s="3" t="s">
        <v>10</v>
      </c>
      <c r="E353">
        <v>1</v>
      </c>
      <c r="F353">
        <v>0</v>
      </c>
      <c r="G353" s="3" t="s">
        <v>37</v>
      </c>
    </row>
    <row r="354" spans="1:7" x14ac:dyDescent="0.2">
      <c r="A354" s="3" t="s">
        <v>15</v>
      </c>
      <c r="B354" s="4" t="s">
        <v>370</v>
      </c>
      <c r="C354" s="3" t="s">
        <v>14</v>
      </c>
      <c r="D354" s="3" t="s">
        <v>17</v>
      </c>
      <c r="E354">
        <v>6</v>
      </c>
      <c r="F354">
        <v>30</v>
      </c>
      <c r="G354" s="3" t="s">
        <v>11</v>
      </c>
    </row>
    <row r="355" spans="1:7" x14ac:dyDescent="0.2">
      <c r="A355" s="3" t="s">
        <v>24</v>
      </c>
      <c r="B355" s="4" t="s">
        <v>371</v>
      </c>
      <c r="C355" s="3" t="s">
        <v>14</v>
      </c>
      <c r="D355" s="3" t="s">
        <v>17</v>
      </c>
      <c r="E355">
        <v>6</v>
      </c>
      <c r="F355">
        <v>30</v>
      </c>
      <c r="G355" s="3" t="s">
        <v>18</v>
      </c>
    </row>
    <row r="356" spans="1:7" x14ac:dyDescent="0.2">
      <c r="A356" s="3" t="s">
        <v>24</v>
      </c>
      <c r="B356" s="4" t="s">
        <v>372</v>
      </c>
      <c r="C356" s="3" t="s">
        <v>14</v>
      </c>
      <c r="D356" s="3" t="s">
        <v>17</v>
      </c>
      <c r="E356">
        <v>9</v>
      </c>
      <c r="F356">
        <v>30</v>
      </c>
      <c r="G356" s="3" t="s">
        <v>23</v>
      </c>
    </row>
    <row r="357" spans="1:7" x14ac:dyDescent="0.2">
      <c r="A357" s="3" t="s">
        <v>7</v>
      </c>
      <c r="B357" s="4" t="s">
        <v>373</v>
      </c>
      <c r="C357" s="3" t="s">
        <v>9</v>
      </c>
      <c r="D357" s="3" t="s">
        <v>10</v>
      </c>
      <c r="E357">
        <v>0</v>
      </c>
      <c r="F357">
        <v>40</v>
      </c>
      <c r="G357" s="3" t="s">
        <v>11</v>
      </c>
    </row>
    <row r="358" spans="1:7" x14ac:dyDescent="0.2">
      <c r="A358" s="3" t="s">
        <v>19</v>
      </c>
      <c r="B358" s="4" t="s">
        <v>371</v>
      </c>
      <c r="C358" s="3" t="s">
        <v>14</v>
      </c>
      <c r="D358" s="3" t="s">
        <v>17</v>
      </c>
      <c r="E358">
        <v>4</v>
      </c>
      <c r="F358">
        <v>0</v>
      </c>
      <c r="G358" s="3" t="s">
        <v>37</v>
      </c>
    </row>
    <row r="359" spans="1:7" x14ac:dyDescent="0.2">
      <c r="A359" s="3" t="s">
        <v>7</v>
      </c>
      <c r="B359" s="4" t="s">
        <v>374</v>
      </c>
      <c r="C359" s="3" t="s">
        <v>9</v>
      </c>
      <c r="D359" s="3" t="s">
        <v>17</v>
      </c>
      <c r="E359">
        <v>0</v>
      </c>
      <c r="F359">
        <v>15</v>
      </c>
      <c r="G359" s="3" t="s">
        <v>11</v>
      </c>
    </row>
    <row r="360" spans="1:7" x14ac:dyDescent="0.2">
      <c r="A360" s="3" t="s">
        <v>21</v>
      </c>
      <c r="B360" s="4" t="s">
        <v>375</v>
      </c>
      <c r="C360" s="3" t="s">
        <v>14</v>
      </c>
      <c r="D360" s="3" t="s">
        <v>17</v>
      </c>
      <c r="E360">
        <v>3</v>
      </c>
      <c r="F360">
        <v>30</v>
      </c>
      <c r="G360" s="3" t="s">
        <v>37</v>
      </c>
    </row>
    <row r="361" spans="1:7" x14ac:dyDescent="0.2">
      <c r="A361" s="3" t="s">
        <v>19</v>
      </c>
      <c r="B361" s="4" t="s">
        <v>376</v>
      </c>
      <c r="C361" s="3" t="s">
        <v>14</v>
      </c>
      <c r="D361" s="3" t="s">
        <v>10</v>
      </c>
      <c r="E361">
        <v>6</v>
      </c>
      <c r="F361">
        <v>0</v>
      </c>
      <c r="G361" s="3" t="s">
        <v>11</v>
      </c>
    </row>
    <row r="362" spans="1:7" x14ac:dyDescent="0.2">
      <c r="A362" s="3" t="s">
        <v>21</v>
      </c>
      <c r="B362" s="4" t="s">
        <v>377</v>
      </c>
      <c r="C362" s="3" t="s">
        <v>14</v>
      </c>
      <c r="D362" s="3" t="s">
        <v>17</v>
      </c>
      <c r="E362">
        <v>2</v>
      </c>
      <c r="F362">
        <v>0</v>
      </c>
      <c r="G362" s="3" t="s">
        <v>37</v>
      </c>
    </row>
    <row r="363" spans="1:7" x14ac:dyDescent="0.2">
      <c r="A363" s="3" t="s">
        <v>19</v>
      </c>
      <c r="B363" s="4" t="s">
        <v>378</v>
      </c>
      <c r="C363" s="3" t="s">
        <v>14</v>
      </c>
      <c r="D363" s="3" t="s">
        <v>17</v>
      </c>
      <c r="E363">
        <v>8</v>
      </c>
      <c r="F363">
        <v>0</v>
      </c>
      <c r="G363" s="3" t="s">
        <v>37</v>
      </c>
    </row>
    <row r="364" spans="1:7" x14ac:dyDescent="0.2">
      <c r="A364" s="3" t="s">
        <v>19</v>
      </c>
      <c r="B364" s="4" t="s">
        <v>379</v>
      </c>
      <c r="C364" s="3" t="s">
        <v>14</v>
      </c>
      <c r="D364" s="3" t="s">
        <v>10</v>
      </c>
      <c r="E364">
        <v>4</v>
      </c>
      <c r="F364">
        <v>0</v>
      </c>
      <c r="G364" s="3" t="s">
        <v>23</v>
      </c>
    </row>
    <row r="365" spans="1:7" x14ac:dyDescent="0.2">
      <c r="A365" s="3" t="s">
        <v>19</v>
      </c>
      <c r="B365" s="4" t="s">
        <v>376</v>
      </c>
      <c r="C365" s="3" t="s">
        <v>14</v>
      </c>
      <c r="D365" s="3" t="s">
        <v>10</v>
      </c>
      <c r="E365">
        <v>5</v>
      </c>
      <c r="F365">
        <v>30</v>
      </c>
      <c r="G365" s="3" t="s">
        <v>11</v>
      </c>
    </row>
    <row r="366" spans="1:7" x14ac:dyDescent="0.2">
      <c r="A366" s="3" t="s">
        <v>15</v>
      </c>
      <c r="B366" s="4" t="s">
        <v>57</v>
      </c>
      <c r="C366" s="3" t="s">
        <v>14</v>
      </c>
      <c r="D366" s="3" t="s">
        <v>10</v>
      </c>
      <c r="E366">
        <v>6</v>
      </c>
      <c r="F366">
        <v>0</v>
      </c>
      <c r="G366" s="3" t="s">
        <v>23</v>
      </c>
    </row>
    <row r="367" spans="1:7" x14ac:dyDescent="0.2">
      <c r="A367" s="3" t="s">
        <v>15</v>
      </c>
      <c r="B367" s="4" t="s">
        <v>380</v>
      </c>
      <c r="C367" s="3" t="s">
        <v>14</v>
      </c>
      <c r="D367" s="3" t="s">
        <v>17</v>
      </c>
      <c r="E367">
        <v>5</v>
      </c>
      <c r="F367">
        <v>0</v>
      </c>
      <c r="G367" s="3" t="s">
        <v>26</v>
      </c>
    </row>
    <row r="368" spans="1:7" x14ac:dyDescent="0.2">
      <c r="A368" s="3" t="s">
        <v>15</v>
      </c>
      <c r="B368" s="4" t="s">
        <v>381</v>
      </c>
      <c r="C368" s="3" t="s">
        <v>14</v>
      </c>
      <c r="D368" s="3" t="s">
        <v>10</v>
      </c>
      <c r="E368">
        <v>5</v>
      </c>
      <c r="F368">
        <v>30</v>
      </c>
      <c r="G368" s="3" t="s">
        <v>37</v>
      </c>
    </row>
    <row r="369" spans="1:7" x14ac:dyDescent="0.2">
      <c r="A369" s="3" t="s">
        <v>21</v>
      </c>
      <c r="B369" s="4" t="s">
        <v>382</v>
      </c>
      <c r="C369" s="3" t="s">
        <v>14</v>
      </c>
      <c r="D369" s="3" t="s">
        <v>17</v>
      </c>
      <c r="E369">
        <v>8</v>
      </c>
      <c r="F369">
        <v>0</v>
      </c>
      <c r="G369" s="3" t="s">
        <v>26</v>
      </c>
    </row>
    <row r="370" spans="1:7" x14ac:dyDescent="0.2">
      <c r="A370" s="3" t="s">
        <v>15</v>
      </c>
      <c r="B370" s="4" t="s">
        <v>383</v>
      </c>
      <c r="C370" s="3" t="s">
        <v>9</v>
      </c>
      <c r="D370" s="3" t="s">
        <v>10</v>
      </c>
      <c r="E370">
        <v>6</v>
      </c>
      <c r="F370">
        <v>0</v>
      </c>
      <c r="G370" s="3" t="s">
        <v>23</v>
      </c>
    </row>
    <row r="371" spans="1:7" x14ac:dyDescent="0.2">
      <c r="A371" s="3" t="s">
        <v>19</v>
      </c>
      <c r="B371" s="4" t="s">
        <v>384</v>
      </c>
      <c r="C371" s="3" t="s">
        <v>9</v>
      </c>
      <c r="D371" s="3" t="s">
        <v>10</v>
      </c>
      <c r="E371">
        <v>4</v>
      </c>
      <c r="F371">
        <v>30</v>
      </c>
      <c r="G371" s="3" t="s">
        <v>11</v>
      </c>
    </row>
    <row r="372" spans="1:7" x14ac:dyDescent="0.2">
      <c r="A372" s="3" t="s">
        <v>15</v>
      </c>
      <c r="B372" s="4" t="s">
        <v>385</v>
      </c>
      <c r="C372" s="3" t="s">
        <v>14</v>
      </c>
      <c r="D372" s="3" t="s">
        <v>17</v>
      </c>
      <c r="E372">
        <v>6</v>
      </c>
      <c r="F372">
        <v>0</v>
      </c>
      <c r="G372" s="3" t="s">
        <v>37</v>
      </c>
    </row>
    <row r="373" spans="1:7" x14ac:dyDescent="0.2">
      <c r="A373" s="3" t="s">
        <v>21</v>
      </c>
      <c r="B373" s="4" t="s">
        <v>386</v>
      </c>
      <c r="C373" s="3" t="s">
        <v>14</v>
      </c>
      <c r="D373" s="3" t="s">
        <v>17</v>
      </c>
      <c r="E373">
        <v>8</v>
      </c>
      <c r="F373">
        <v>0</v>
      </c>
      <c r="G373" s="3" t="s">
        <v>18</v>
      </c>
    </row>
    <row r="374" spans="1:7" x14ac:dyDescent="0.2">
      <c r="A374" s="3" t="s">
        <v>21</v>
      </c>
      <c r="B374" s="4" t="s">
        <v>387</v>
      </c>
      <c r="C374" s="3" t="s">
        <v>14</v>
      </c>
      <c r="D374" s="3" t="s">
        <v>17</v>
      </c>
      <c r="E374">
        <v>6</v>
      </c>
      <c r="F374">
        <v>10</v>
      </c>
      <c r="G374" s="3" t="s">
        <v>18</v>
      </c>
    </row>
    <row r="375" spans="1:7" x14ac:dyDescent="0.2">
      <c r="A375" s="3" t="s">
        <v>21</v>
      </c>
      <c r="B375" s="4" t="s">
        <v>388</v>
      </c>
      <c r="C375" s="3" t="s">
        <v>9</v>
      </c>
      <c r="D375" s="3" t="s">
        <v>17</v>
      </c>
      <c r="E375">
        <v>3</v>
      </c>
      <c r="F375">
        <v>30</v>
      </c>
      <c r="G375" s="3" t="s">
        <v>23</v>
      </c>
    </row>
    <row r="376" spans="1:7" x14ac:dyDescent="0.2">
      <c r="A376" s="3" t="s">
        <v>15</v>
      </c>
      <c r="B376" s="4" t="s">
        <v>389</v>
      </c>
      <c r="C376" s="3" t="s">
        <v>9</v>
      </c>
      <c r="D376" s="3" t="s">
        <v>17</v>
      </c>
      <c r="E376">
        <v>4</v>
      </c>
      <c r="F376">
        <v>0</v>
      </c>
      <c r="G376" s="3" t="s">
        <v>23</v>
      </c>
    </row>
    <row r="377" spans="1:7" x14ac:dyDescent="0.2">
      <c r="A377" s="3" t="s">
        <v>19</v>
      </c>
      <c r="B377" s="4" t="s">
        <v>390</v>
      </c>
      <c r="C377" s="3" t="s">
        <v>14</v>
      </c>
      <c r="D377" s="3" t="s">
        <v>10</v>
      </c>
      <c r="E377">
        <v>5</v>
      </c>
      <c r="F377">
        <v>30</v>
      </c>
      <c r="G377" s="3" t="s">
        <v>11</v>
      </c>
    </row>
    <row r="378" spans="1:7" x14ac:dyDescent="0.2">
      <c r="A378" s="3" t="s">
        <v>19</v>
      </c>
      <c r="B378" s="4" t="s">
        <v>391</v>
      </c>
      <c r="C378" s="3" t="s">
        <v>14</v>
      </c>
      <c r="D378" s="3" t="s">
        <v>10</v>
      </c>
      <c r="E378">
        <v>6</v>
      </c>
      <c r="F378">
        <v>40</v>
      </c>
      <c r="G378" s="3" t="s">
        <v>11</v>
      </c>
    </row>
    <row r="379" spans="1:7" x14ac:dyDescent="0.2">
      <c r="A379" s="3" t="s">
        <v>15</v>
      </c>
      <c r="B379" s="4" t="s">
        <v>392</v>
      </c>
      <c r="C379" s="3" t="s">
        <v>14</v>
      </c>
      <c r="D379" s="3" t="s">
        <v>17</v>
      </c>
      <c r="E379">
        <v>3</v>
      </c>
      <c r="F379">
        <v>30</v>
      </c>
      <c r="G379" s="3" t="s">
        <v>37</v>
      </c>
    </row>
    <row r="380" spans="1:7" x14ac:dyDescent="0.2">
      <c r="A380" s="3" t="s">
        <v>21</v>
      </c>
      <c r="B380" s="4" t="s">
        <v>393</v>
      </c>
      <c r="C380" s="3" t="s">
        <v>14</v>
      </c>
      <c r="D380" s="3" t="s">
        <v>10</v>
      </c>
      <c r="E380">
        <v>8</v>
      </c>
      <c r="F380">
        <v>0</v>
      </c>
      <c r="G380" s="3" t="s">
        <v>37</v>
      </c>
    </row>
    <row r="381" spans="1:7" x14ac:dyDescent="0.2">
      <c r="A381" s="3" t="s">
        <v>7</v>
      </c>
      <c r="B381" s="4" t="s">
        <v>116</v>
      </c>
      <c r="C381" s="3" t="s">
        <v>9</v>
      </c>
      <c r="D381" s="3" t="s">
        <v>10</v>
      </c>
      <c r="E381">
        <v>0</v>
      </c>
      <c r="F381">
        <v>25</v>
      </c>
      <c r="G381" s="3" t="s">
        <v>23</v>
      </c>
    </row>
    <row r="382" spans="1:7" x14ac:dyDescent="0.2">
      <c r="A382" s="3" t="s">
        <v>15</v>
      </c>
      <c r="B382" s="4" t="s">
        <v>394</v>
      </c>
      <c r="C382" s="3" t="s">
        <v>14</v>
      </c>
      <c r="D382" s="3" t="s">
        <v>17</v>
      </c>
      <c r="E382">
        <v>3</v>
      </c>
      <c r="F382">
        <v>15</v>
      </c>
      <c r="G382" s="3" t="s">
        <v>37</v>
      </c>
    </row>
    <row r="383" spans="1:7" x14ac:dyDescent="0.2">
      <c r="A383" s="3" t="s">
        <v>19</v>
      </c>
      <c r="B383" s="4" t="s">
        <v>395</v>
      </c>
      <c r="C383" s="3" t="s">
        <v>14</v>
      </c>
      <c r="D383" s="3" t="s">
        <v>17</v>
      </c>
      <c r="E383">
        <v>2</v>
      </c>
      <c r="F383">
        <v>30</v>
      </c>
      <c r="G383" s="3" t="s">
        <v>11</v>
      </c>
    </row>
    <row r="384" spans="1:7" x14ac:dyDescent="0.2">
      <c r="A384" s="3" t="s">
        <v>19</v>
      </c>
      <c r="B384" s="4" t="s">
        <v>396</v>
      </c>
      <c r="C384" s="3" t="s">
        <v>14</v>
      </c>
      <c r="D384" s="3" t="s">
        <v>17</v>
      </c>
      <c r="E384">
        <v>1</v>
      </c>
      <c r="F384">
        <v>40</v>
      </c>
      <c r="G384" s="3" t="s">
        <v>23</v>
      </c>
    </row>
    <row r="385" spans="1:7" x14ac:dyDescent="0.2">
      <c r="A385" s="3" t="s">
        <v>21</v>
      </c>
      <c r="B385" s="4" t="s">
        <v>397</v>
      </c>
      <c r="C385" s="3" t="s">
        <v>9</v>
      </c>
      <c r="D385" s="3" t="s">
        <v>17</v>
      </c>
      <c r="E385">
        <v>8</v>
      </c>
      <c r="F385">
        <v>0</v>
      </c>
      <c r="G385" s="3" t="s">
        <v>11</v>
      </c>
    </row>
    <row r="386" spans="1:7" x14ac:dyDescent="0.2">
      <c r="A386" s="3" t="s">
        <v>24</v>
      </c>
      <c r="B386" s="4" t="s">
        <v>398</v>
      </c>
      <c r="C386" s="3" t="s">
        <v>9</v>
      </c>
      <c r="D386" s="3" t="s">
        <v>17</v>
      </c>
      <c r="E386">
        <v>4</v>
      </c>
      <c r="F386">
        <v>30</v>
      </c>
      <c r="G386" s="3" t="s">
        <v>18</v>
      </c>
    </row>
    <row r="387" spans="1:7" x14ac:dyDescent="0.2">
      <c r="A387" s="3" t="s">
        <v>15</v>
      </c>
      <c r="B387" s="4" t="s">
        <v>399</v>
      </c>
      <c r="C387" s="3" t="s">
        <v>14</v>
      </c>
      <c r="D387" s="3" t="s">
        <v>17</v>
      </c>
      <c r="E387">
        <v>10</v>
      </c>
      <c r="F387">
        <v>0</v>
      </c>
      <c r="G387" s="3" t="s">
        <v>37</v>
      </c>
    </row>
    <row r="388" spans="1:7" x14ac:dyDescent="0.2">
      <c r="A388" s="3" t="s">
        <v>24</v>
      </c>
      <c r="B388" s="4" t="s">
        <v>400</v>
      </c>
      <c r="C388" s="3" t="s">
        <v>14</v>
      </c>
      <c r="D388" s="3" t="s">
        <v>10</v>
      </c>
      <c r="E388">
        <v>4</v>
      </c>
      <c r="F388">
        <v>30</v>
      </c>
      <c r="G388" s="3" t="s">
        <v>18</v>
      </c>
    </row>
    <row r="389" spans="1:7" x14ac:dyDescent="0.2">
      <c r="A389" s="3" t="s">
        <v>19</v>
      </c>
      <c r="B389" s="4" t="s">
        <v>401</v>
      </c>
      <c r="C389" s="3" t="s">
        <v>9</v>
      </c>
      <c r="D389" s="3" t="s">
        <v>10</v>
      </c>
      <c r="E389">
        <v>6</v>
      </c>
      <c r="F389">
        <v>30</v>
      </c>
      <c r="G389" s="3" t="s">
        <v>23</v>
      </c>
    </row>
    <row r="390" spans="1:7" x14ac:dyDescent="0.2">
      <c r="A390" s="3" t="s">
        <v>15</v>
      </c>
      <c r="B390" s="4" t="s">
        <v>27</v>
      </c>
      <c r="C390" s="3" t="s">
        <v>14</v>
      </c>
      <c r="D390" s="3" t="s">
        <v>17</v>
      </c>
      <c r="E390">
        <v>7</v>
      </c>
      <c r="F390">
        <v>0</v>
      </c>
      <c r="G390" s="3" t="s">
        <v>23</v>
      </c>
    </row>
    <row r="391" spans="1:7" x14ac:dyDescent="0.2">
      <c r="A391" s="3" t="s">
        <v>7</v>
      </c>
      <c r="B391" s="4" t="s">
        <v>402</v>
      </c>
      <c r="C391" s="3" t="s">
        <v>14</v>
      </c>
      <c r="D391" s="3" t="s">
        <v>10</v>
      </c>
      <c r="E391">
        <v>2</v>
      </c>
      <c r="F391">
        <v>0</v>
      </c>
      <c r="G391" s="3" t="s">
        <v>11</v>
      </c>
    </row>
    <row r="392" spans="1:7" x14ac:dyDescent="0.2">
      <c r="A392" s="3" t="s">
        <v>21</v>
      </c>
      <c r="B392" s="4" t="s">
        <v>403</v>
      </c>
      <c r="C392" s="3" t="s">
        <v>14</v>
      </c>
      <c r="D392" s="3" t="s">
        <v>17</v>
      </c>
      <c r="E392">
        <v>8</v>
      </c>
      <c r="F392">
        <v>30</v>
      </c>
      <c r="G392" s="3" t="s">
        <v>23</v>
      </c>
    </row>
    <row r="393" spans="1:7" x14ac:dyDescent="0.2">
      <c r="A393" s="3" t="s">
        <v>15</v>
      </c>
      <c r="B393" s="4" t="s">
        <v>404</v>
      </c>
      <c r="C393" s="3" t="s">
        <v>9</v>
      </c>
      <c r="D393" s="3" t="s">
        <v>17</v>
      </c>
      <c r="E393">
        <v>7</v>
      </c>
      <c r="F393">
        <v>45</v>
      </c>
      <c r="G393" s="3" t="s">
        <v>37</v>
      </c>
    </row>
    <row r="394" spans="1:7" x14ac:dyDescent="0.2">
      <c r="A394" s="3" t="s">
        <v>21</v>
      </c>
      <c r="B394" s="4" t="s">
        <v>405</v>
      </c>
      <c r="C394" s="3" t="s">
        <v>14</v>
      </c>
      <c r="D394" s="3" t="s">
        <v>17</v>
      </c>
      <c r="E394">
        <v>10</v>
      </c>
      <c r="F394">
        <v>0</v>
      </c>
      <c r="G394" s="3" t="s">
        <v>23</v>
      </c>
    </row>
    <row r="395" spans="1:7" x14ac:dyDescent="0.2">
      <c r="A395" s="3" t="s">
        <v>15</v>
      </c>
      <c r="B395" s="4" t="s">
        <v>406</v>
      </c>
      <c r="C395" s="3" t="s">
        <v>9</v>
      </c>
      <c r="D395" s="3" t="s">
        <v>17</v>
      </c>
      <c r="E395">
        <v>3</v>
      </c>
      <c r="F395">
        <v>15</v>
      </c>
      <c r="G395" s="3" t="s">
        <v>37</v>
      </c>
    </row>
    <row r="396" spans="1:7" x14ac:dyDescent="0.2">
      <c r="A396" s="3" t="s">
        <v>21</v>
      </c>
      <c r="B396" s="4" t="s">
        <v>407</v>
      </c>
      <c r="C396" s="3" t="s">
        <v>14</v>
      </c>
      <c r="D396" s="3" t="s">
        <v>17</v>
      </c>
      <c r="E396">
        <v>2</v>
      </c>
      <c r="F396">
        <v>30</v>
      </c>
      <c r="G396" s="3" t="s">
        <v>23</v>
      </c>
    </row>
    <row r="397" spans="1:7" x14ac:dyDescent="0.2">
      <c r="A397" s="3" t="s">
        <v>15</v>
      </c>
      <c r="B397" s="4" t="s">
        <v>408</v>
      </c>
      <c r="C397" s="3" t="s">
        <v>14</v>
      </c>
      <c r="D397" s="3" t="s">
        <v>17</v>
      </c>
      <c r="E397">
        <v>7</v>
      </c>
      <c r="F397">
        <v>15</v>
      </c>
      <c r="G397" s="3" t="s">
        <v>23</v>
      </c>
    </row>
    <row r="398" spans="1:7" x14ac:dyDescent="0.2">
      <c r="A398" s="3" t="s">
        <v>7</v>
      </c>
      <c r="B398" s="4" t="s">
        <v>306</v>
      </c>
      <c r="C398" s="3" t="s">
        <v>9</v>
      </c>
      <c r="D398" s="3" t="s">
        <v>10</v>
      </c>
      <c r="E398">
        <v>0</v>
      </c>
      <c r="F398">
        <v>30</v>
      </c>
      <c r="G398" s="3" t="s">
        <v>11</v>
      </c>
    </row>
    <row r="399" spans="1:7" x14ac:dyDescent="0.2">
      <c r="A399" s="3" t="s">
        <v>24</v>
      </c>
      <c r="B399" s="4" t="s">
        <v>409</v>
      </c>
      <c r="C399" s="3" t="s">
        <v>14</v>
      </c>
      <c r="D399" s="3" t="s">
        <v>10</v>
      </c>
      <c r="E399">
        <v>10</v>
      </c>
      <c r="F399">
        <v>30</v>
      </c>
      <c r="G399" s="3" t="s">
        <v>23</v>
      </c>
    </row>
    <row r="400" spans="1:7" x14ac:dyDescent="0.2">
      <c r="A400" s="3" t="s">
        <v>19</v>
      </c>
      <c r="B400" s="4" t="s">
        <v>410</v>
      </c>
      <c r="C400" s="3" t="s">
        <v>14</v>
      </c>
      <c r="D400" s="3" t="s">
        <v>17</v>
      </c>
      <c r="E400">
        <v>7</v>
      </c>
      <c r="F400">
        <v>0</v>
      </c>
      <c r="G400" s="3" t="s">
        <v>11</v>
      </c>
    </row>
    <row r="401" spans="1:7" x14ac:dyDescent="0.2">
      <c r="A401" s="3" t="s">
        <v>21</v>
      </c>
      <c r="B401" s="4" t="s">
        <v>411</v>
      </c>
      <c r="C401" s="3" t="s">
        <v>14</v>
      </c>
      <c r="D401" s="3" t="s">
        <v>17</v>
      </c>
      <c r="E401">
        <v>4</v>
      </c>
      <c r="F401">
        <v>20</v>
      </c>
      <c r="G401" s="3" t="s">
        <v>23</v>
      </c>
    </row>
    <row r="402" spans="1:7" x14ac:dyDescent="0.2">
      <c r="A402" s="3" t="s">
        <v>19</v>
      </c>
      <c r="B402" s="4" t="s">
        <v>412</v>
      </c>
      <c r="C402" s="3" t="s">
        <v>9</v>
      </c>
      <c r="D402" s="3" t="s">
        <v>10</v>
      </c>
      <c r="E402">
        <v>4</v>
      </c>
      <c r="F402">
        <v>0</v>
      </c>
      <c r="G402" s="3" t="s">
        <v>23</v>
      </c>
    </row>
    <row r="403" spans="1:7" x14ac:dyDescent="0.2">
      <c r="A403" s="3" t="s">
        <v>21</v>
      </c>
      <c r="B403" s="4" t="s">
        <v>413</v>
      </c>
      <c r="C403" s="3" t="s">
        <v>14</v>
      </c>
      <c r="D403" s="3" t="s">
        <v>10</v>
      </c>
      <c r="E403">
        <v>6</v>
      </c>
      <c r="F403">
        <v>45</v>
      </c>
      <c r="G403" s="3" t="s">
        <v>11</v>
      </c>
    </row>
    <row r="404" spans="1:7" x14ac:dyDescent="0.2">
      <c r="A404" s="3" t="s">
        <v>21</v>
      </c>
      <c r="B404" s="4" t="s">
        <v>414</v>
      </c>
      <c r="C404" s="3" t="s">
        <v>14</v>
      </c>
      <c r="D404" s="3" t="s">
        <v>17</v>
      </c>
      <c r="E404">
        <v>3</v>
      </c>
      <c r="F404">
        <v>50</v>
      </c>
      <c r="G404" s="3" t="s">
        <v>37</v>
      </c>
    </row>
    <row r="405" spans="1:7" x14ac:dyDescent="0.2">
      <c r="A405" s="3" t="s">
        <v>19</v>
      </c>
      <c r="B405" s="4" t="s">
        <v>415</v>
      </c>
      <c r="C405" s="3" t="s">
        <v>9</v>
      </c>
      <c r="D405" s="3" t="s">
        <v>10</v>
      </c>
      <c r="E405">
        <v>5</v>
      </c>
      <c r="F405">
        <v>30</v>
      </c>
      <c r="G405" s="3" t="s">
        <v>11</v>
      </c>
    </row>
    <row r="406" spans="1:7" x14ac:dyDescent="0.2">
      <c r="A406" s="3" t="s">
        <v>21</v>
      </c>
      <c r="B406" s="4" t="s">
        <v>416</v>
      </c>
      <c r="C406" s="3" t="s">
        <v>14</v>
      </c>
      <c r="D406" s="3" t="s">
        <v>17</v>
      </c>
      <c r="E406">
        <v>7</v>
      </c>
      <c r="F406">
        <v>0</v>
      </c>
      <c r="G406" s="3" t="s">
        <v>18</v>
      </c>
    </row>
    <row r="407" spans="1:7" x14ac:dyDescent="0.2">
      <c r="A407" s="3" t="s">
        <v>24</v>
      </c>
      <c r="B407" s="4" t="s">
        <v>417</v>
      </c>
      <c r="C407" s="3" t="s">
        <v>14</v>
      </c>
      <c r="D407" s="3" t="s">
        <v>17</v>
      </c>
      <c r="E407">
        <v>7</v>
      </c>
      <c r="F407">
        <v>0</v>
      </c>
      <c r="G407" s="3" t="s">
        <v>37</v>
      </c>
    </row>
    <row r="408" spans="1:7" x14ac:dyDescent="0.2">
      <c r="A408" s="3" t="s">
        <v>15</v>
      </c>
      <c r="B408" s="4" t="s">
        <v>418</v>
      </c>
      <c r="C408" s="3" t="s">
        <v>9</v>
      </c>
      <c r="D408" s="3" t="s">
        <v>10</v>
      </c>
      <c r="E408">
        <v>7</v>
      </c>
      <c r="F408">
        <v>0</v>
      </c>
      <c r="G408" s="3" t="s">
        <v>18</v>
      </c>
    </row>
    <row r="409" spans="1:7" x14ac:dyDescent="0.2">
      <c r="A409" s="3" t="s">
        <v>19</v>
      </c>
      <c r="B409" s="4" t="s">
        <v>419</v>
      </c>
      <c r="C409" s="3" t="s">
        <v>14</v>
      </c>
      <c r="D409" s="3" t="s">
        <v>10</v>
      </c>
      <c r="E409">
        <v>2</v>
      </c>
      <c r="F409">
        <v>45</v>
      </c>
      <c r="G409" s="3" t="s">
        <v>37</v>
      </c>
    </row>
    <row r="410" spans="1:7" x14ac:dyDescent="0.2">
      <c r="A410" s="3" t="s">
        <v>15</v>
      </c>
      <c r="B410" s="4" t="s">
        <v>420</v>
      </c>
      <c r="C410" s="3" t="s">
        <v>14</v>
      </c>
      <c r="D410" s="3" t="s">
        <v>17</v>
      </c>
      <c r="E410">
        <v>8</v>
      </c>
      <c r="F410">
        <v>30</v>
      </c>
      <c r="G410" s="3" t="s">
        <v>11</v>
      </c>
    </row>
    <row r="411" spans="1:7" x14ac:dyDescent="0.2">
      <c r="A411" s="3" t="s">
        <v>19</v>
      </c>
      <c r="B411" s="4" t="s">
        <v>421</v>
      </c>
      <c r="C411" s="3" t="s">
        <v>9</v>
      </c>
      <c r="D411" s="3" t="s">
        <v>10</v>
      </c>
      <c r="E411">
        <v>2</v>
      </c>
      <c r="F411">
        <v>0</v>
      </c>
      <c r="G411" s="3" t="s">
        <v>11</v>
      </c>
    </row>
    <row r="412" spans="1:7" x14ac:dyDescent="0.2">
      <c r="A412" s="3" t="s">
        <v>24</v>
      </c>
      <c r="B412" s="4" t="s">
        <v>422</v>
      </c>
      <c r="C412" s="3" t="s">
        <v>14</v>
      </c>
      <c r="D412" s="3" t="s">
        <v>17</v>
      </c>
      <c r="E412">
        <v>8</v>
      </c>
      <c r="F412">
        <v>30</v>
      </c>
      <c r="G412" s="3" t="s">
        <v>23</v>
      </c>
    </row>
    <row r="413" spans="1:7" x14ac:dyDescent="0.2">
      <c r="A413" s="3" t="s">
        <v>21</v>
      </c>
      <c r="B413" s="4" t="s">
        <v>423</v>
      </c>
      <c r="C413" s="3" t="s">
        <v>9</v>
      </c>
      <c r="D413" s="3" t="s">
        <v>10</v>
      </c>
      <c r="E413">
        <v>7</v>
      </c>
      <c r="F413">
        <v>43</v>
      </c>
      <c r="G413" s="3" t="s">
        <v>11</v>
      </c>
    </row>
    <row r="414" spans="1:7" x14ac:dyDescent="0.2">
      <c r="A414" s="3" t="s">
        <v>21</v>
      </c>
      <c r="B414" s="4" t="s">
        <v>424</v>
      </c>
      <c r="C414" s="3" t="s">
        <v>14</v>
      </c>
      <c r="D414" s="3" t="s">
        <v>10</v>
      </c>
      <c r="E414">
        <v>6</v>
      </c>
      <c r="F414">
        <v>30</v>
      </c>
      <c r="G414" s="3" t="s">
        <v>11</v>
      </c>
    </row>
    <row r="415" spans="1:7" x14ac:dyDescent="0.2">
      <c r="A415" s="3" t="s">
        <v>21</v>
      </c>
      <c r="B415" s="4" t="s">
        <v>425</v>
      </c>
      <c r="C415" s="3" t="s">
        <v>14</v>
      </c>
      <c r="D415" s="3" t="s">
        <v>10</v>
      </c>
      <c r="E415">
        <v>3</v>
      </c>
      <c r="F415">
        <v>20</v>
      </c>
      <c r="G415" s="3" t="s">
        <v>37</v>
      </c>
    </row>
    <row r="416" spans="1:7" x14ac:dyDescent="0.2">
      <c r="A416" s="3" t="s">
        <v>15</v>
      </c>
      <c r="B416" s="4" t="s">
        <v>426</v>
      </c>
      <c r="C416" s="3" t="s">
        <v>14</v>
      </c>
      <c r="D416" s="3" t="s">
        <v>17</v>
      </c>
      <c r="E416">
        <v>5</v>
      </c>
      <c r="F416">
        <v>0</v>
      </c>
      <c r="G416" s="3" t="s">
        <v>11</v>
      </c>
    </row>
    <row r="417" spans="1:7" x14ac:dyDescent="0.2">
      <c r="A417" s="3" t="s">
        <v>19</v>
      </c>
      <c r="B417" s="4" t="s">
        <v>427</v>
      </c>
      <c r="C417" s="3" t="s">
        <v>14</v>
      </c>
      <c r="D417" s="3" t="s">
        <v>17</v>
      </c>
      <c r="E417">
        <v>5</v>
      </c>
      <c r="F417">
        <v>30</v>
      </c>
      <c r="G417" s="3" t="s">
        <v>23</v>
      </c>
    </row>
    <row r="418" spans="1:7" x14ac:dyDescent="0.2">
      <c r="A418" s="3" t="s">
        <v>19</v>
      </c>
      <c r="B418" s="4" t="s">
        <v>428</v>
      </c>
      <c r="C418" s="3" t="s">
        <v>14</v>
      </c>
      <c r="D418" s="3" t="s">
        <v>17</v>
      </c>
      <c r="E418">
        <v>4</v>
      </c>
      <c r="F418">
        <v>45</v>
      </c>
      <c r="G418" s="3" t="s">
        <v>37</v>
      </c>
    </row>
    <row r="419" spans="1:7" x14ac:dyDescent="0.2">
      <c r="A419" s="3" t="s">
        <v>21</v>
      </c>
      <c r="B419" s="4" t="s">
        <v>429</v>
      </c>
      <c r="C419" s="3" t="s">
        <v>14</v>
      </c>
      <c r="D419" s="3" t="s">
        <v>17</v>
      </c>
      <c r="E419">
        <v>3</v>
      </c>
      <c r="F419">
        <v>45</v>
      </c>
      <c r="G419" s="3" t="s">
        <v>11</v>
      </c>
    </row>
    <row r="420" spans="1:7" x14ac:dyDescent="0.2">
      <c r="A420" s="3" t="s">
        <v>21</v>
      </c>
      <c r="B420" s="4" t="s">
        <v>430</v>
      </c>
      <c r="C420" s="3" t="s">
        <v>14</v>
      </c>
      <c r="D420" s="3" t="s">
        <v>10</v>
      </c>
      <c r="E420">
        <v>4</v>
      </c>
      <c r="F420">
        <v>40</v>
      </c>
      <c r="G420" s="3" t="s">
        <v>23</v>
      </c>
    </row>
    <row r="421" spans="1:7" x14ac:dyDescent="0.2">
      <c r="A421" s="3" t="s">
        <v>21</v>
      </c>
      <c r="B421" s="4" t="s">
        <v>185</v>
      </c>
      <c r="C421" s="3" t="s">
        <v>14</v>
      </c>
      <c r="D421" s="3" t="s">
        <v>17</v>
      </c>
      <c r="E421">
        <v>9</v>
      </c>
      <c r="F421">
        <v>0</v>
      </c>
      <c r="G421" s="3" t="s">
        <v>11</v>
      </c>
    </row>
    <row r="422" spans="1:7" x14ac:dyDescent="0.2">
      <c r="A422" s="3" t="s">
        <v>19</v>
      </c>
      <c r="B422" s="4" t="s">
        <v>431</v>
      </c>
      <c r="C422" s="3" t="s">
        <v>14</v>
      </c>
      <c r="D422" s="3" t="s">
        <v>17</v>
      </c>
      <c r="E422">
        <v>3</v>
      </c>
      <c r="F422">
        <v>30</v>
      </c>
      <c r="G422" s="3" t="s">
        <v>11</v>
      </c>
    </row>
    <row r="423" spans="1:7" x14ac:dyDescent="0.2">
      <c r="A423" s="3" t="s">
        <v>7</v>
      </c>
      <c r="B423" s="4" t="s">
        <v>116</v>
      </c>
      <c r="C423" s="3" t="s">
        <v>9</v>
      </c>
      <c r="D423" s="3" t="s">
        <v>10</v>
      </c>
      <c r="E423">
        <v>0</v>
      </c>
      <c r="F423">
        <v>50</v>
      </c>
      <c r="G423" s="3" t="s">
        <v>11</v>
      </c>
    </row>
    <row r="424" spans="1:7" x14ac:dyDescent="0.2">
      <c r="A424" s="3" t="s">
        <v>19</v>
      </c>
      <c r="B424" s="4" t="s">
        <v>432</v>
      </c>
      <c r="C424" s="3" t="s">
        <v>14</v>
      </c>
      <c r="D424" s="3" t="s">
        <v>17</v>
      </c>
      <c r="E424">
        <v>7</v>
      </c>
      <c r="F424">
        <v>30</v>
      </c>
      <c r="G424" s="3" t="s">
        <v>23</v>
      </c>
    </row>
    <row r="425" spans="1:7" x14ac:dyDescent="0.2">
      <c r="A425" s="3" t="s">
        <v>7</v>
      </c>
      <c r="B425" s="4" t="s">
        <v>433</v>
      </c>
      <c r="C425" s="3" t="s">
        <v>9</v>
      </c>
      <c r="D425" s="3" t="s">
        <v>10</v>
      </c>
      <c r="E425">
        <v>0</v>
      </c>
      <c r="F425">
        <v>40</v>
      </c>
      <c r="G425" s="3" t="s">
        <v>11</v>
      </c>
    </row>
    <row r="426" spans="1:7" x14ac:dyDescent="0.2">
      <c r="A426" s="3" t="s">
        <v>19</v>
      </c>
      <c r="B426" s="4" t="s">
        <v>434</v>
      </c>
      <c r="C426" s="3" t="s">
        <v>9</v>
      </c>
      <c r="D426" s="3" t="s">
        <v>10</v>
      </c>
      <c r="E426">
        <v>2</v>
      </c>
      <c r="F426">
        <v>15</v>
      </c>
      <c r="G426" s="3" t="s">
        <v>11</v>
      </c>
    </row>
    <row r="427" spans="1:7" x14ac:dyDescent="0.2">
      <c r="A427" s="3" t="s">
        <v>19</v>
      </c>
      <c r="B427" s="4" t="s">
        <v>435</v>
      </c>
      <c r="C427" s="3" t="s">
        <v>14</v>
      </c>
      <c r="D427" s="3" t="s">
        <v>10</v>
      </c>
      <c r="E427">
        <v>3</v>
      </c>
      <c r="F427">
        <v>30</v>
      </c>
      <c r="G427" s="3" t="s">
        <v>23</v>
      </c>
    </row>
    <row r="428" spans="1:7" x14ac:dyDescent="0.2">
      <c r="A428" s="3" t="s">
        <v>15</v>
      </c>
      <c r="B428" s="4" t="s">
        <v>436</v>
      </c>
      <c r="C428" s="3" t="s">
        <v>14</v>
      </c>
      <c r="D428" s="3" t="s">
        <v>10</v>
      </c>
      <c r="E428">
        <v>9</v>
      </c>
      <c r="F428">
        <v>5</v>
      </c>
      <c r="G428" s="3" t="s">
        <v>37</v>
      </c>
    </row>
    <row r="429" spans="1:7" x14ac:dyDescent="0.2">
      <c r="A429" s="3" t="s">
        <v>19</v>
      </c>
      <c r="B429" s="4" t="s">
        <v>437</v>
      </c>
      <c r="C429" s="3" t="s">
        <v>14</v>
      </c>
      <c r="D429" s="3" t="s">
        <v>17</v>
      </c>
      <c r="E429">
        <v>5</v>
      </c>
      <c r="F429">
        <v>0</v>
      </c>
      <c r="G429" s="3" t="s">
        <v>11</v>
      </c>
    </row>
    <row r="430" spans="1:7" x14ac:dyDescent="0.2">
      <c r="A430" s="3" t="s">
        <v>24</v>
      </c>
      <c r="B430" s="4" t="s">
        <v>438</v>
      </c>
      <c r="C430" s="3" t="s">
        <v>14</v>
      </c>
      <c r="D430" s="3" t="s">
        <v>17</v>
      </c>
      <c r="E430">
        <v>8</v>
      </c>
      <c r="F430">
        <v>30</v>
      </c>
      <c r="G430" s="3" t="s">
        <v>37</v>
      </c>
    </row>
    <row r="431" spans="1:7" x14ac:dyDescent="0.2">
      <c r="A431" s="3" t="s">
        <v>15</v>
      </c>
      <c r="B431" s="4" t="s">
        <v>439</v>
      </c>
      <c r="C431" s="3" t="s">
        <v>14</v>
      </c>
      <c r="D431" s="3" t="s">
        <v>17</v>
      </c>
      <c r="E431">
        <v>3</v>
      </c>
      <c r="F431">
        <v>50</v>
      </c>
      <c r="G431" s="3" t="s">
        <v>26</v>
      </c>
    </row>
    <row r="432" spans="1:7" x14ac:dyDescent="0.2">
      <c r="A432" s="3" t="s">
        <v>15</v>
      </c>
      <c r="B432" s="4" t="s">
        <v>440</v>
      </c>
      <c r="C432" s="3" t="s">
        <v>14</v>
      </c>
      <c r="D432" s="3" t="s">
        <v>17</v>
      </c>
      <c r="E432">
        <v>8</v>
      </c>
      <c r="F432">
        <v>0</v>
      </c>
      <c r="G432" s="3" t="s">
        <v>18</v>
      </c>
    </row>
    <row r="433" spans="1:7" x14ac:dyDescent="0.2">
      <c r="A433" s="3" t="s">
        <v>21</v>
      </c>
      <c r="B433" s="4" t="s">
        <v>441</v>
      </c>
      <c r="C433" s="3" t="s">
        <v>14</v>
      </c>
      <c r="D433" s="3" t="s">
        <v>17</v>
      </c>
      <c r="E433">
        <v>7</v>
      </c>
      <c r="F433">
        <v>15</v>
      </c>
      <c r="G433" s="3" t="s">
        <v>37</v>
      </c>
    </row>
    <row r="434" spans="1:7" x14ac:dyDescent="0.2">
      <c r="A434" s="3" t="s">
        <v>21</v>
      </c>
      <c r="B434" s="4" t="s">
        <v>442</v>
      </c>
      <c r="C434" s="3" t="s">
        <v>9</v>
      </c>
      <c r="D434" s="3" t="s">
        <v>10</v>
      </c>
      <c r="E434">
        <v>8</v>
      </c>
      <c r="F434">
        <v>0</v>
      </c>
      <c r="G434" s="3" t="s">
        <v>37</v>
      </c>
    </row>
    <row r="435" spans="1:7" x14ac:dyDescent="0.2">
      <c r="A435" s="3" t="s">
        <v>15</v>
      </c>
      <c r="B435" s="4" t="s">
        <v>443</v>
      </c>
      <c r="C435" s="3" t="s">
        <v>14</v>
      </c>
      <c r="D435" s="3" t="s">
        <v>10</v>
      </c>
      <c r="E435">
        <v>6</v>
      </c>
      <c r="F435">
        <v>0</v>
      </c>
      <c r="G435" s="3" t="s">
        <v>23</v>
      </c>
    </row>
    <row r="436" spans="1:7" x14ac:dyDescent="0.2">
      <c r="A436" s="3" t="s">
        <v>21</v>
      </c>
      <c r="B436" s="4" t="s">
        <v>136</v>
      </c>
      <c r="C436" s="3" t="s">
        <v>14</v>
      </c>
      <c r="D436" s="3" t="s">
        <v>17</v>
      </c>
      <c r="E436">
        <v>8</v>
      </c>
      <c r="F436">
        <v>0</v>
      </c>
      <c r="G436" s="3" t="s">
        <v>23</v>
      </c>
    </row>
    <row r="437" spans="1:7" x14ac:dyDescent="0.2">
      <c r="A437" s="3" t="s">
        <v>15</v>
      </c>
      <c r="B437" s="4" t="s">
        <v>444</v>
      </c>
      <c r="C437" s="3" t="s">
        <v>9</v>
      </c>
      <c r="D437" s="3" t="s">
        <v>17</v>
      </c>
      <c r="E437">
        <v>4</v>
      </c>
      <c r="F437">
        <v>0</v>
      </c>
      <c r="G437" s="3" t="s">
        <v>37</v>
      </c>
    </row>
    <row r="438" spans="1:7" x14ac:dyDescent="0.2">
      <c r="A438" s="3" t="s">
        <v>21</v>
      </c>
      <c r="B438" s="4" t="s">
        <v>445</v>
      </c>
      <c r="C438" s="3" t="s">
        <v>9</v>
      </c>
      <c r="D438" s="3" t="s">
        <v>17</v>
      </c>
      <c r="E438">
        <v>5</v>
      </c>
      <c r="F438">
        <v>0</v>
      </c>
      <c r="G438" s="3" t="s">
        <v>23</v>
      </c>
    </row>
    <row r="439" spans="1:7" x14ac:dyDescent="0.2">
      <c r="A439" s="3" t="s">
        <v>19</v>
      </c>
      <c r="B439" s="4" t="s">
        <v>446</v>
      </c>
      <c r="C439" s="3" t="s">
        <v>14</v>
      </c>
      <c r="D439" s="3" t="s">
        <v>10</v>
      </c>
      <c r="E439">
        <v>4</v>
      </c>
      <c r="F439">
        <v>0</v>
      </c>
      <c r="G439" s="3" t="s">
        <v>11</v>
      </c>
    </row>
    <row r="440" spans="1:7" x14ac:dyDescent="0.2">
      <c r="A440" s="3" t="s">
        <v>21</v>
      </c>
      <c r="B440" s="4" t="s">
        <v>48</v>
      </c>
      <c r="C440" s="3" t="s">
        <v>14</v>
      </c>
      <c r="D440" s="3" t="s">
        <v>10</v>
      </c>
      <c r="E440">
        <v>6</v>
      </c>
      <c r="F440">
        <v>45</v>
      </c>
      <c r="G440" s="3" t="s">
        <v>23</v>
      </c>
    </row>
    <row r="441" spans="1:7" x14ac:dyDescent="0.2">
      <c r="A441" s="3" t="s">
        <v>15</v>
      </c>
      <c r="B441" s="4" t="s">
        <v>447</v>
      </c>
      <c r="C441" s="3" t="s">
        <v>14</v>
      </c>
      <c r="D441" s="3" t="s">
        <v>17</v>
      </c>
      <c r="E441">
        <v>7</v>
      </c>
      <c r="F441">
        <v>0</v>
      </c>
      <c r="G441" s="3" t="s">
        <v>23</v>
      </c>
    </row>
    <row r="442" spans="1:7" x14ac:dyDescent="0.2">
      <c r="A442" s="3" t="s">
        <v>15</v>
      </c>
      <c r="B442" s="4" t="s">
        <v>448</v>
      </c>
      <c r="C442" s="3" t="s">
        <v>9</v>
      </c>
      <c r="D442" s="3" t="s">
        <v>17</v>
      </c>
      <c r="E442">
        <v>2</v>
      </c>
      <c r="F442">
        <v>0</v>
      </c>
      <c r="G442" s="3" t="s">
        <v>23</v>
      </c>
    </row>
    <row r="443" spans="1:7" x14ac:dyDescent="0.2">
      <c r="A443" s="3" t="s">
        <v>19</v>
      </c>
      <c r="B443" s="4" t="s">
        <v>449</v>
      </c>
      <c r="C443" s="3" t="s">
        <v>9</v>
      </c>
      <c r="D443" s="3" t="s">
        <v>10</v>
      </c>
      <c r="E443">
        <v>1</v>
      </c>
      <c r="F443">
        <v>0</v>
      </c>
      <c r="G443" s="3" t="s">
        <v>23</v>
      </c>
    </row>
    <row r="444" spans="1:7" x14ac:dyDescent="0.2">
      <c r="A444" s="3" t="s">
        <v>19</v>
      </c>
      <c r="B444" s="4" t="s">
        <v>450</v>
      </c>
      <c r="C444" s="3" t="s">
        <v>14</v>
      </c>
      <c r="D444" s="3" t="s">
        <v>17</v>
      </c>
      <c r="E444">
        <v>1</v>
      </c>
      <c r="F444">
        <v>30</v>
      </c>
      <c r="G444" s="3" t="s">
        <v>18</v>
      </c>
    </row>
    <row r="445" spans="1:7" x14ac:dyDescent="0.2">
      <c r="A445" s="3" t="s">
        <v>19</v>
      </c>
      <c r="B445" s="4" t="s">
        <v>451</v>
      </c>
      <c r="C445" s="3" t="s">
        <v>14</v>
      </c>
      <c r="D445" s="3" t="s">
        <v>17</v>
      </c>
      <c r="E445">
        <v>2</v>
      </c>
      <c r="F445">
        <v>5</v>
      </c>
      <c r="G445" s="3" t="s">
        <v>11</v>
      </c>
    </row>
    <row r="446" spans="1:7" x14ac:dyDescent="0.2">
      <c r="A446" s="3" t="s">
        <v>15</v>
      </c>
      <c r="B446" s="4" t="s">
        <v>452</v>
      </c>
      <c r="C446" s="3" t="s">
        <v>14</v>
      </c>
      <c r="D446" s="3" t="s">
        <v>10</v>
      </c>
      <c r="E446">
        <v>6</v>
      </c>
      <c r="F446">
        <v>30</v>
      </c>
      <c r="G446" s="3" t="s">
        <v>37</v>
      </c>
    </row>
    <row r="447" spans="1:7" x14ac:dyDescent="0.2">
      <c r="A447" s="3" t="s">
        <v>21</v>
      </c>
      <c r="B447" s="4" t="s">
        <v>453</v>
      </c>
      <c r="C447" s="3" t="s">
        <v>14</v>
      </c>
      <c r="D447" s="3" t="s">
        <v>10</v>
      </c>
      <c r="E447">
        <v>5</v>
      </c>
      <c r="F447">
        <v>30</v>
      </c>
      <c r="G447" s="3" t="s">
        <v>37</v>
      </c>
    </row>
    <row r="448" spans="1:7" x14ac:dyDescent="0.2">
      <c r="A448" s="3" t="s">
        <v>19</v>
      </c>
      <c r="B448" s="4" t="s">
        <v>454</v>
      </c>
      <c r="C448" s="3" t="s">
        <v>14</v>
      </c>
      <c r="D448" s="3" t="s">
        <v>10</v>
      </c>
      <c r="E448">
        <v>1</v>
      </c>
      <c r="F448">
        <v>15</v>
      </c>
      <c r="G448" s="3" t="s">
        <v>37</v>
      </c>
    </row>
    <row r="449" spans="1:7" x14ac:dyDescent="0.2">
      <c r="A449" s="3" t="s">
        <v>19</v>
      </c>
      <c r="B449" s="4" t="s">
        <v>455</v>
      </c>
      <c r="C449" s="3" t="s">
        <v>9</v>
      </c>
      <c r="D449" s="3" t="s">
        <v>17</v>
      </c>
      <c r="E449">
        <v>3</v>
      </c>
      <c r="F449">
        <v>30</v>
      </c>
      <c r="G449" s="3" t="s">
        <v>11</v>
      </c>
    </row>
    <row r="450" spans="1:7" x14ac:dyDescent="0.2">
      <c r="A450" s="3" t="s">
        <v>24</v>
      </c>
      <c r="B450" s="4" t="s">
        <v>300</v>
      </c>
      <c r="C450" s="3" t="s">
        <v>14</v>
      </c>
      <c r="D450" s="3" t="s">
        <v>17</v>
      </c>
      <c r="E450">
        <v>8</v>
      </c>
      <c r="F450">
        <v>0</v>
      </c>
      <c r="G450" s="3" t="s">
        <v>26</v>
      </c>
    </row>
    <row r="451" spans="1:7" x14ac:dyDescent="0.2">
      <c r="A451" s="3" t="s">
        <v>21</v>
      </c>
      <c r="B451" s="4" t="s">
        <v>456</v>
      </c>
      <c r="C451" s="3" t="s">
        <v>14</v>
      </c>
      <c r="D451" s="3" t="s">
        <v>10</v>
      </c>
      <c r="E451">
        <v>7</v>
      </c>
      <c r="F451">
        <v>0</v>
      </c>
      <c r="G451" s="3" t="s">
        <v>18</v>
      </c>
    </row>
    <row r="452" spans="1:7" x14ac:dyDescent="0.2">
      <c r="A452" s="3" t="s">
        <v>21</v>
      </c>
      <c r="B452" s="4" t="s">
        <v>457</v>
      </c>
      <c r="C452" s="3" t="s">
        <v>14</v>
      </c>
      <c r="D452" s="3" t="s">
        <v>17</v>
      </c>
      <c r="E452">
        <v>2</v>
      </c>
      <c r="F452">
        <v>0</v>
      </c>
      <c r="G452" s="3" t="s">
        <v>37</v>
      </c>
    </row>
    <row r="453" spans="1:7" x14ac:dyDescent="0.2">
      <c r="A453" s="3" t="s">
        <v>15</v>
      </c>
      <c r="B453" s="4" t="s">
        <v>458</v>
      </c>
      <c r="C453" s="3" t="s">
        <v>14</v>
      </c>
      <c r="D453" s="3" t="s">
        <v>17</v>
      </c>
      <c r="E453">
        <v>8</v>
      </c>
      <c r="F453">
        <v>0</v>
      </c>
      <c r="G453" s="3" t="s">
        <v>23</v>
      </c>
    </row>
    <row r="454" spans="1:7" x14ac:dyDescent="0.2">
      <c r="A454" s="3" t="s">
        <v>19</v>
      </c>
      <c r="B454" s="4" t="s">
        <v>459</v>
      </c>
      <c r="C454" s="3" t="s">
        <v>14</v>
      </c>
      <c r="D454" s="3" t="s">
        <v>10</v>
      </c>
      <c r="E454">
        <v>4</v>
      </c>
      <c r="F454">
        <v>30</v>
      </c>
      <c r="G454" s="3" t="s">
        <v>11</v>
      </c>
    </row>
    <row r="455" spans="1:7" x14ac:dyDescent="0.2">
      <c r="A455" s="3" t="s">
        <v>19</v>
      </c>
      <c r="B455" s="4" t="s">
        <v>460</v>
      </c>
      <c r="C455" s="3" t="s">
        <v>9</v>
      </c>
      <c r="D455" s="3" t="s">
        <v>10</v>
      </c>
      <c r="E455">
        <v>2</v>
      </c>
      <c r="F455">
        <v>45</v>
      </c>
      <c r="G455" s="3" t="s">
        <v>11</v>
      </c>
    </row>
    <row r="456" spans="1:7" x14ac:dyDescent="0.2">
      <c r="A456" s="3" t="s">
        <v>19</v>
      </c>
      <c r="B456" s="4" t="s">
        <v>461</v>
      </c>
      <c r="C456" s="3" t="s">
        <v>9</v>
      </c>
      <c r="D456" s="3" t="s">
        <v>10</v>
      </c>
      <c r="E456">
        <v>5</v>
      </c>
      <c r="F456">
        <v>0</v>
      </c>
      <c r="G456" s="3" t="s">
        <v>23</v>
      </c>
    </row>
    <row r="457" spans="1:7" x14ac:dyDescent="0.2">
      <c r="A457" s="3" t="s">
        <v>24</v>
      </c>
      <c r="B457" s="4" t="s">
        <v>462</v>
      </c>
      <c r="C457" s="3" t="s">
        <v>9</v>
      </c>
      <c r="D457" s="3" t="s">
        <v>10</v>
      </c>
      <c r="E457">
        <v>0</v>
      </c>
      <c r="F457">
        <v>45</v>
      </c>
      <c r="G457" s="3" t="s">
        <v>11</v>
      </c>
    </row>
    <row r="458" spans="1:7" x14ac:dyDescent="0.2">
      <c r="A458" s="3" t="s">
        <v>24</v>
      </c>
      <c r="B458" s="4" t="s">
        <v>463</v>
      </c>
      <c r="C458" s="3" t="s">
        <v>9</v>
      </c>
      <c r="D458" s="3" t="s">
        <v>17</v>
      </c>
      <c r="E458">
        <v>5</v>
      </c>
      <c r="F458">
        <v>0</v>
      </c>
      <c r="G458" s="3" t="s">
        <v>23</v>
      </c>
    </row>
    <row r="459" spans="1:7" x14ac:dyDescent="0.2">
      <c r="A459" s="3" t="s">
        <v>21</v>
      </c>
      <c r="B459" s="4" t="s">
        <v>464</v>
      </c>
      <c r="C459" s="3" t="s">
        <v>14</v>
      </c>
      <c r="D459" s="3" t="s">
        <v>10</v>
      </c>
      <c r="E459">
        <v>6</v>
      </c>
      <c r="F459">
        <v>45</v>
      </c>
      <c r="G459" s="3" t="s">
        <v>23</v>
      </c>
    </row>
    <row r="460" spans="1:7" x14ac:dyDescent="0.2">
      <c r="A460" s="3" t="s">
        <v>24</v>
      </c>
      <c r="B460" s="4" t="s">
        <v>465</v>
      </c>
      <c r="C460" s="3" t="s">
        <v>14</v>
      </c>
      <c r="D460" s="3" t="s">
        <v>17</v>
      </c>
      <c r="E460">
        <v>8</v>
      </c>
      <c r="F460">
        <v>0</v>
      </c>
      <c r="G460" s="3" t="s">
        <v>18</v>
      </c>
    </row>
    <row r="461" spans="1:7" x14ac:dyDescent="0.2">
      <c r="A461" s="3" t="s">
        <v>19</v>
      </c>
      <c r="B461" s="4" t="s">
        <v>466</v>
      </c>
      <c r="C461" s="3" t="s">
        <v>14</v>
      </c>
      <c r="D461" s="3" t="s">
        <v>10</v>
      </c>
      <c r="E461">
        <v>3</v>
      </c>
      <c r="F461">
        <v>30</v>
      </c>
      <c r="G461" s="3" t="s">
        <v>23</v>
      </c>
    </row>
    <row r="462" spans="1:7" x14ac:dyDescent="0.2">
      <c r="A462" s="3" t="s">
        <v>21</v>
      </c>
      <c r="B462" s="4" t="s">
        <v>467</v>
      </c>
      <c r="C462" s="3" t="s">
        <v>9</v>
      </c>
      <c r="D462" s="3" t="s">
        <v>17</v>
      </c>
      <c r="E462">
        <v>0</v>
      </c>
      <c r="F462">
        <v>50</v>
      </c>
      <c r="G462" s="3" t="s">
        <v>18</v>
      </c>
    </row>
    <row r="463" spans="1:7" x14ac:dyDescent="0.2">
      <c r="A463" s="3" t="s">
        <v>19</v>
      </c>
      <c r="B463" s="4" t="s">
        <v>333</v>
      </c>
      <c r="C463" s="3" t="s">
        <v>14</v>
      </c>
      <c r="D463" s="3" t="s">
        <v>17</v>
      </c>
      <c r="E463">
        <v>4</v>
      </c>
      <c r="F463">
        <v>30</v>
      </c>
      <c r="G463" s="3" t="s">
        <v>11</v>
      </c>
    </row>
    <row r="464" spans="1:7" x14ac:dyDescent="0.2">
      <c r="A464" s="3" t="s">
        <v>19</v>
      </c>
      <c r="B464" s="4" t="s">
        <v>468</v>
      </c>
      <c r="C464" s="3" t="s">
        <v>14</v>
      </c>
      <c r="D464" s="3" t="s">
        <v>17</v>
      </c>
      <c r="E464">
        <v>6</v>
      </c>
      <c r="F464">
        <v>45</v>
      </c>
      <c r="G464" s="3" t="s">
        <v>18</v>
      </c>
    </row>
    <row r="465" spans="1:7" x14ac:dyDescent="0.2">
      <c r="A465" s="3" t="s">
        <v>19</v>
      </c>
      <c r="B465" s="4" t="s">
        <v>469</v>
      </c>
      <c r="C465" s="3" t="s">
        <v>14</v>
      </c>
      <c r="D465" s="3" t="s">
        <v>10</v>
      </c>
      <c r="E465">
        <v>5</v>
      </c>
      <c r="F465">
        <v>55</v>
      </c>
      <c r="G465" s="3" t="s">
        <v>23</v>
      </c>
    </row>
    <row r="466" spans="1:7" x14ac:dyDescent="0.2">
      <c r="A466" s="3" t="s">
        <v>21</v>
      </c>
      <c r="B466" s="4" t="s">
        <v>470</v>
      </c>
      <c r="C466" s="3" t="s">
        <v>9</v>
      </c>
      <c r="D466" s="3" t="s">
        <v>10</v>
      </c>
      <c r="E466">
        <v>3</v>
      </c>
      <c r="F466">
        <v>15</v>
      </c>
      <c r="G466" s="3" t="s">
        <v>37</v>
      </c>
    </row>
    <row r="467" spans="1:7" x14ac:dyDescent="0.2">
      <c r="A467" s="3" t="s">
        <v>7</v>
      </c>
      <c r="B467" s="4" t="s">
        <v>471</v>
      </c>
      <c r="C467" s="3" t="s">
        <v>9</v>
      </c>
      <c r="D467" s="3" t="s">
        <v>10</v>
      </c>
      <c r="E467">
        <v>0</v>
      </c>
      <c r="F467">
        <v>30</v>
      </c>
      <c r="G467" s="3" t="s">
        <v>11</v>
      </c>
    </row>
    <row r="468" spans="1:7" x14ac:dyDescent="0.2">
      <c r="A468" s="3" t="s">
        <v>19</v>
      </c>
      <c r="B468" s="4" t="s">
        <v>472</v>
      </c>
      <c r="C468" s="3" t="s">
        <v>9</v>
      </c>
      <c r="D468" s="3" t="s">
        <v>17</v>
      </c>
      <c r="E468">
        <v>6</v>
      </c>
      <c r="F468">
        <v>0</v>
      </c>
      <c r="G468" s="3" t="s">
        <v>37</v>
      </c>
    </row>
    <row r="469" spans="1:7" x14ac:dyDescent="0.2">
      <c r="A469" s="3" t="s">
        <v>19</v>
      </c>
      <c r="B469" s="4" t="s">
        <v>473</v>
      </c>
      <c r="C469" s="3" t="s">
        <v>9</v>
      </c>
      <c r="D469" s="3" t="s">
        <v>10</v>
      </c>
      <c r="E469">
        <v>6</v>
      </c>
      <c r="F469">
        <v>45</v>
      </c>
      <c r="G469" s="3" t="s">
        <v>11</v>
      </c>
    </row>
    <row r="470" spans="1:7" x14ac:dyDescent="0.2">
      <c r="A470" s="3" t="s">
        <v>19</v>
      </c>
      <c r="B470" s="4" t="s">
        <v>474</v>
      </c>
      <c r="C470" s="3" t="s">
        <v>14</v>
      </c>
      <c r="D470" s="3" t="s">
        <v>17</v>
      </c>
      <c r="E470">
        <v>4</v>
      </c>
      <c r="F470">
        <v>30</v>
      </c>
      <c r="G470" s="3" t="s">
        <v>23</v>
      </c>
    </row>
    <row r="471" spans="1:7" x14ac:dyDescent="0.2">
      <c r="A471" s="3" t="s">
        <v>19</v>
      </c>
      <c r="B471" s="4" t="s">
        <v>475</v>
      </c>
      <c r="C471" s="3" t="s">
        <v>14</v>
      </c>
      <c r="D471" s="3" t="s">
        <v>17</v>
      </c>
      <c r="E471">
        <v>4</v>
      </c>
      <c r="F471">
        <v>45</v>
      </c>
      <c r="G471" s="3" t="s">
        <v>23</v>
      </c>
    </row>
    <row r="472" spans="1:7" x14ac:dyDescent="0.2">
      <c r="A472" s="3" t="s">
        <v>19</v>
      </c>
      <c r="B472" s="4" t="s">
        <v>476</v>
      </c>
      <c r="C472" s="3" t="s">
        <v>14</v>
      </c>
      <c r="D472" s="3" t="s">
        <v>10</v>
      </c>
      <c r="E472">
        <v>6</v>
      </c>
      <c r="F472">
        <v>30</v>
      </c>
      <c r="G472" s="3" t="s">
        <v>11</v>
      </c>
    </row>
    <row r="473" spans="1:7" x14ac:dyDescent="0.2">
      <c r="A473" s="3" t="s">
        <v>21</v>
      </c>
      <c r="B473" s="4" t="s">
        <v>270</v>
      </c>
      <c r="C473" s="3" t="s">
        <v>14</v>
      </c>
      <c r="D473" s="3" t="s">
        <v>17</v>
      </c>
      <c r="E473">
        <v>2</v>
      </c>
      <c r="F473">
        <v>30</v>
      </c>
      <c r="G473" s="3" t="s">
        <v>37</v>
      </c>
    </row>
    <row r="474" spans="1:7" x14ac:dyDescent="0.2">
      <c r="A474" s="3" t="s">
        <v>21</v>
      </c>
      <c r="B474" s="4" t="s">
        <v>477</v>
      </c>
      <c r="C474" s="3" t="s">
        <v>14</v>
      </c>
      <c r="D474" s="3" t="s">
        <v>17</v>
      </c>
      <c r="E474">
        <v>5</v>
      </c>
      <c r="F474">
        <v>0</v>
      </c>
      <c r="G474" s="3" t="s">
        <v>11</v>
      </c>
    </row>
    <row r="475" spans="1:7" x14ac:dyDescent="0.2">
      <c r="A475" s="3" t="s">
        <v>24</v>
      </c>
      <c r="B475" s="4" t="s">
        <v>478</v>
      </c>
      <c r="C475" s="3" t="s">
        <v>14</v>
      </c>
      <c r="D475" s="3" t="s">
        <v>17</v>
      </c>
      <c r="E475">
        <v>6</v>
      </c>
      <c r="F475">
        <v>30</v>
      </c>
      <c r="G475" s="3" t="s">
        <v>11</v>
      </c>
    </row>
    <row r="476" spans="1:7" x14ac:dyDescent="0.2">
      <c r="A476" s="3" t="s">
        <v>21</v>
      </c>
      <c r="B476" s="4" t="s">
        <v>479</v>
      </c>
      <c r="C476" s="3" t="s">
        <v>9</v>
      </c>
      <c r="D476" s="3" t="s">
        <v>17</v>
      </c>
      <c r="E476">
        <v>4</v>
      </c>
      <c r="F476">
        <v>0</v>
      </c>
      <c r="G476" s="3" t="s">
        <v>18</v>
      </c>
    </row>
    <row r="477" spans="1:7" x14ac:dyDescent="0.2">
      <c r="A477" s="3" t="s">
        <v>19</v>
      </c>
      <c r="B477" s="4" t="s">
        <v>480</v>
      </c>
      <c r="C477" s="3" t="s">
        <v>14</v>
      </c>
      <c r="D477" s="3" t="s">
        <v>10</v>
      </c>
      <c r="E477">
        <v>8</v>
      </c>
      <c r="F477">
        <v>30</v>
      </c>
      <c r="G477" s="3" t="s">
        <v>23</v>
      </c>
    </row>
    <row r="478" spans="1:7" x14ac:dyDescent="0.2">
      <c r="A478" s="3" t="s">
        <v>15</v>
      </c>
      <c r="B478" s="4" t="s">
        <v>481</v>
      </c>
      <c r="C478" s="3" t="s">
        <v>14</v>
      </c>
      <c r="D478" s="3" t="s">
        <v>17</v>
      </c>
      <c r="E478">
        <v>9</v>
      </c>
      <c r="F478">
        <v>0</v>
      </c>
      <c r="G478" s="3" t="s">
        <v>11</v>
      </c>
    </row>
    <row r="479" spans="1:7" x14ac:dyDescent="0.2">
      <c r="A479" s="3" t="s">
        <v>24</v>
      </c>
      <c r="B479" s="4" t="s">
        <v>482</v>
      </c>
      <c r="C479" s="3" t="s">
        <v>9</v>
      </c>
      <c r="D479" s="3" t="s">
        <v>17</v>
      </c>
      <c r="E479">
        <v>2</v>
      </c>
      <c r="F479">
        <v>45</v>
      </c>
      <c r="G479" s="3" t="s">
        <v>18</v>
      </c>
    </row>
    <row r="480" spans="1:7" x14ac:dyDescent="0.2">
      <c r="A480" s="3" t="s">
        <v>24</v>
      </c>
      <c r="B480" s="4" t="s">
        <v>483</v>
      </c>
      <c r="C480" s="3" t="s">
        <v>9</v>
      </c>
      <c r="D480" s="3" t="s">
        <v>17</v>
      </c>
      <c r="E480">
        <v>4</v>
      </c>
      <c r="F480">
        <v>30</v>
      </c>
      <c r="G480" s="3" t="s">
        <v>37</v>
      </c>
    </row>
    <row r="481" spans="1:7" x14ac:dyDescent="0.2">
      <c r="A481" s="3" t="s">
        <v>21</v>
      </c>
      <c r="B481" s="4" t="s">
        <v>484</v>
      </c>
      <c r="C481" s="3" t="s">
        <v>14</v>
      </c>
      <c r="D481" s="3" t="s">
        <v>10</v>
      </c>
      <c r="E481">
        <v>4</v>
      </c>
      <c r="F481">
        <v>30</v>
      </c>
      <c r="G481" s="3" t="s">
        <v>11</v>
      </c>
    </row>
    <row r="482" spans="1:7" x14ac:dyDescent="0.2">
      <c r="A482" s="3" t="s">
        <v>19</v>
      </c>
      <c r="B482" s="4" t="s">
        <v>485</v>
      </c>
      <c r="C482" s="3" t="s">
        <v>14</v>
      </c>
      <c r="D482" s="3" t="s">
        <v>10</v>
      </c>
      <c r="E482">
        <v>7</v>
      </c>
      <c r="F482">
        <v>30</v>
      </c>
      <c r="G482" s="3" t="s">
        <v>23</v>
      </c>
    </row>
    <row r="483" spans="1:7" x14ac:dyDescent="0.2">
      <c r="A483" s="3" t="s">
        <v>15</v>
      </c>
      <c r="B483" s="4" t="s">
        <v>486</v>
      </c>
      <c r="C483" s="3" t="s">
        <v>9</v>
      </c>
      <c r="D483" s="3" t="s">
        <v>17</v>
      </c>
      <c r="E483">
        <v>6</v>
      </c>
      <c r="F483">
        <v>30</v>
      </c>
      <c r="G483" s="3" t="s">
        <v>18</v>
      </c>
    </row>
    <row r="484" spans="1:7" x14ac:dyDescent="0.2">
      <c r="A484" s="3" t="s">
        <v>21</v>
      </c>
      <c r="B484" s="4" t="s">
        <v>487</v>
      </c>
      <c r="C484" s="3" t="s">
        <v>14</v>
      </c>
      <c r="D484" s="3" t="s">
        <v>10</v>
      </c>
      <c r="E484">
        <v>8</v>
      </c>
      <c r="F484">
        <v>30</v>
      </c>
      <c r="G484" s="3" t="s">
        <v>11</v>
      </c>
    </row>
    <row r="485" spans="1:7" x14ac:dyDescent="0.2">
      <c r="A485" s="3" t="s">
        <v>21</v>
      </c>
      <c r="B485" s="4" t="s">
        <v>20</v>
      </c>
      <c r="C485" s="3" t="s">
        <v>9</v>
      </c>
      <c r="D485" s="3" t="s">
        <v>17</v>
      </c>
      <c r="E485">
        <v>2</v>
      </c>
      <c r="F485">
        <v>0</v>
      </c>
      <c r="G485" s="3" t="s">
        <v>23</v>
      </c>
    </row>
    <row r="486" spans="1:7" x14ac:dyDescent="0.2">
      <c r="A486" s="3" t="s">
        <v>15</v>
      </c>
      <c r="B486" s="4" t="s">
        <v>261</v>
      </c>
      <c r="C486" s="3" t="s">
        <v>14</v>
      </c>
      <c r="D486" s="3" t="s">
        <v>10</v>
      </c>
      <c r="E486">
        <v>7</v>
      </c>
      <c r="F486">
        <v>0</v>
      </c>
      <c r="G486" s="3" t="s">
        <v>23</v>
      </c>
    </row>
    <row r="487" spans="1:7" x14ac:dyDescent="0.2">
      <c r="A487" s="3" t="s">
        <v>24</v>
      </c>
      <c r="B487" s="4" t="s">
        <v>488</v>
      </c>
      <c r="C487" s="3" t="s">
        <v>14</v>
      </c>
      <c r="D487" s="3" t="s">
        <v>17</v>
      </c>
      <c r="E487">
        <v>9</v>
      </c>
      <c r="F487">
        <v>0</v>
      </c>
      <c r="G487" s="3" t="s">
        <v>29</v>
      </c>
    </row>
    <row r="488" spans="1:7" x14ac:dyDescent="0.2">
      <c r="A488" s="3" t="s">
        <v>21</v>
      </c>
      <c r="B488" s="4" t="s">
        <v>489</v>
      </c>
      <c r="C488" s="3" t="s">
        <v>14</v>
      </c>
      <c r="D488" s="3" t="s">
        <v>17</v>
      </c>
      <c r="E488">
        <v>8</v>
      </c>
      <c r="F488">
        <v>0</v>
      </c>
      <c r="G488" s="3" t="s">
        <v>23</v>
      </c>
    </row>
    <row r="489" spans="1:7" x14ac:dyDescent="0.2">
      <c r="A489" s="3" t="s">
        <v>24</v>
      </c>
      <c r="B489" s="4" t="s">
        <v>490</v>
      </c>
      <c r="C489" s="3" t="s">
        <v>9</v>
      </c>
      <c r="D489" s="3" t="s">
        <v>10</v>
      </c>
      <c r="E489">
        <v>2</v>
      </c>
      <c r="F489">
        <v>0</v>
      </c>
      <c r="G489" s="3" t="s">
        <v>18</v>
      </c>
    </row>
    <row r="490" spans="1:7" x14ac:dyDescent="0.2">
      <c r="A490" s="3" t="s">
        <v>21</v>
      </c>
      <c r="B490" s="4" t="s">
        <v>71</v>
      </c>
      <c r="C490" s="3" t="s">
        <v>14</v>
      </c>
      <c r="D490" s="3" t="s">
        <v>10</v>
      </c>
      <c r="E490">
        <v>4</v>
      </c>
      <c r="F490">
        <v>30</v>
      </c>
      <c r="G490" s="3" t="s">
        <v>37</v>
      </c>
    </row>
    <row r="491" spans="1:7" x14ac:dyDescent="0.2">
      <c r="A491" s="3" t="s">
        <v>24</v>
      </c>
      <c r="B491" s="4" t="s">
        <v>491</v>
      </c>
      <c r="C491" s="3" t="s">
        <v>14</v>
      </c>
      <c r="D491" s="3" t="s">
        <v>10</v>
      </c>
      <c r="E491">
        <v>2</v>
      </c>
      <c r="F491">
        <v>45</v>
      </c>
      <c r="G491" s="3" t="s">
        <v>37</v>
      </c>
    </row>
    <row r="492" spans="1:7" x14ac:dyDescent="0.2">
      <c r="A492" s="3" t="s">
        <v>19</v>
      </c>
      <c r="B492" s="4" t="s">
        <v>492</v>
      </c>
      <c r="C492" s="3" t="s">
        <v>9</v>
      </c>
      <c r="D492" s="3" t="s">
        <v>10</v>
      </c>
      <c r="E492">
        <v>0</v>
      </c>
      <c r="F492">
        <v>40</v>
      </c>
      <c r="G492" s="3" t="s">
        <v>11</v>
      </c>
    </row>
    <row r="493" spans="1:7" x14ac:dyDescent="0.2">
      <c r="A493" s="3" t="s">
        <v>21</v>
      </c>
      <c r="B493" s="4" t="s">
        <v>75</v>
      </c>
      <c r="C493" s="3" t="s">
        <v>14</v>
      </c>
      <c r="D493" s="3" t="s">
        <v>17</v>
      </c>
      <c r="E493">
        <v>6</v>
      </c>
      <c r="F493">
        <v>50</v>
      </c>
      <c r="G493" s="3" t="s">
        <v>37</v>
      </c>
    </row>
    <row r="494" spans="1:7" x14ac:dyDescent="0.2">
      <c r="A494" s="3" t="s">
        <v>19</v>
      </c>
      <c r="B494" s="4" t="s">
        <v>493</v>
      </c>
      <c r="C494" s="3" t="s">
        <v>14</v>
      </c>
      <c r="D494" s="3" t="s">
        <v>10</v>
      </c>
      <c r="E494">
        <v>4</v>
      </c>
      <c r="F494">
        <v>20</v>
      </c>
      <c r="G494" s="3" t="s">
        <v>11</v>
      </c>
    </row>
    <row r="495" spans="1:7" x14ac:dyDescent="0.2">
      <c r="A495" s="3" t="s">
        <v>19</v>
      </c>
      <c r="B495" s="4" t="s">
        <v>301</v>
      </c>
      <c r="C495" s="3" t="s">
        <v>9</v>
      </c>
      <c r="D495" s="3" t="s">
        <v>10</v>
      </c>
      <c r="E495">
        <v>3</v>
      </c>
      <c r="F495">
        <v>0</v>
      </c>
      <c r="G495" s="3" t="s">
        <v>23</v>
      </c>
    </row>
    <row r="496" spans="1:7" x14ac:dyDescent="0.2">
      <c r="A496" s="3" t="s">
        <v>24</v>
      </c>
      <c r="B496" s="4" t="s">
        <v>344</v>
      </c>
      <c r="C496" s="3" t="s">
        <v>14</v>
      </c>
      <c r="D496" s="3" t="s">
        <v>17</v>
      </c>
      <c r="E496">
        <v>7</v>
      </c>
      <c r="F496">
        <v>30</v>
      </c>
      <c r="G496" s="3" t="s">
        <v>29</v>
      </c>
    </row>
    <row r="497" spans="1:7" x14ac:dyDescent="0.2">
      <c r="A497" s="3" t="s">
        <v>19</v>
      </c>
      <c r="B497" s="4" t="s">
        <v>66</v>
      </c>
      <c r="C497" s="3" t="s">
        <v>14</v>
      </c>
      <c r="D497" s="3" t="s">
        <v>17</v>
      </c>
      <c r="E497">
        <v>5</v>
      </c>
      <c r="F497">
        <v>30</v>
      </c>
      <c r="G497" s="3" t="s">
        <v>11</v>
      </c>
    </row>
    <row r="498" spans="1:7" x14ac:dyDescent="0.2">
      <c r="A498" s="3" t="s">
        <v>19</v>
      </c>
      <c r="B498" s="4" t="s">
        <v>366</v>
      </c>
      <c r="C498" s="3" t="s">
        <v>14</v>
      </c>
      <c r="D498" s="3" t="s">
        <v>10</v>
      </c>
      <c r="E498">
        <v>5</v>
      </c>
      <c r="F498">
        <v>30</v>
      </c>
      <c r="G498" s="3" t="s">
        <v>23</v>
      </c>
    </row>
    <row r="499" spans="1:7" x14ac:dyDescent="0.2">
      <c r="A499" s="3" t="s">
        <v>19</v>
      </c>
      <c r="B499" s="4" t="s">
        <v>303</v>
      </c>
      <c r="C499" s="3" t="s">
        <v>14</v>
      </c>
      <c r="D499" s="3" t="s">
        <v>10</v>
      </c>
      <c r="E499">
        <v>4</v>
      </c>
      <c r="F499">
        <v>30</v>
      </c>
      <c r="G499" s="3" t="s">
        <v>11</v>
      </c>
    </row>
    <row r="500" spans="1:7" x14ac:dyDescent="0.2">
      <c r="A500" s="3" t="s">
        <v>19</v>
      </c>
      <c r="B500" s="4" t="s">
        <v>494</v>
      </c>
      <c r="C500" s="3" t="s">
        <v>14</v>
      </c>
      <c r="D500" s="3" t="s">
        <v>17</v>
      </c>
      <c r="E500">
        <v>6</v>
      </c>
      <c r="F500">
        <v>15</v>
      </c>
      <c r="G500" s="3" t="s">
        <v>11</v>
      </c>
    </row>
    <row r="501" spans="1:7" x14ac:dyDescent="0.2">
      <c r="A501" s="3" t="s">
        <v>19</v>
      </c>
      <c r="B501" s="4" t="s">
        <v>495</v>
      </c>
      <c r="C501" s="3" t="s">
        <v>14</v>
      </c>
      <c r="D501" s="3" t="s">
        <v>17</v>
      </c>
      <c r="E501">
        <v>4</v>
      </c>
      <c r="F501">
        <v>0</v>
      </c>
      <c r="G501" s="3" t="s">
        <v>11</v>
      </c>
    </row>
    <row r="502" spans="1:7" x14ac:dyDescent="0.2">
      <c r="A502" s="3" t="s">
        <v>15</v>
      </c>
      <c r="B502" s="4" t="s">
        <v>496</v>
      </c>
      <c r="C502" s="3" t="s">
        <v>14</v>
      </c>
      <c r="D502" s="3" t="s">
        <v>10</v>
      </c>
      <c r="E502">
        <v>6</v>
      </c>
      <c r="F502">
        <v>20</v>
      </c>
      <c r="G502" s="3" t="s">
        <v>18</v>
      </c>
    </row>
    <row r="503" spans="1:7" x14ac:dyDescent="0.2">
      <c r="A503" s="3" t="s">
        <v>15</v>
      </c>
      <c r="B503" s="4" t="s">
        <v>497</v>
      </c>
      <c r="C503" s="3" t="s">
        <v>14</v>
      </c>
      <c r="D503" s="3" t="s">
        <v>17</v>
      </c>
      <c r="E503">
        <v>6</v>
      </c>
      <c r="F503">
        <v>20</v>
      </c>
      <c r="G503" s="3" t="s">
        <v>37</v>
      </c>
    </row>
    <row r="504" spans="1:7" x14ac:dyDescent="0.2">
      <c r="A504" s="3" t="s">
        <v>24</v>
      </c>
      <c r="B504" s="4" t="s">
        <v>498</v>
      </c>
      <c r="C504" s="3" t="s">
        <v>9</v>
      </c>
      <c r="D504" s="3" t="s">
        <v>17</v>
      </c>
      <c r="E504">
        <v>8</v>
      </c>
      <c r="F504">
        <v>30</v>
      </c>
      <c r="G504" s="3" t="s">
        <v>18</v>
      </c>
    </row>
    <row r="505" spans="1:7" x14ac:dyDescent="0.2">
      <c r="A505" s="3" t="s">
        <v>19</v>
      </c>
      <c r="B505" s="4" t="s">
        <v>499</v>
      </c>
      <c r="C505" s="3" t="s">
        <v>14</v>
      </c>
      <c r="D505" s="3" t="s">
        <v>17</v>
      </c>
      <c r="E505">
        <v>2</v>
      </c>
      <c r="F505">
        <v>0</v>
      </c>
      <c r="G505" s="3" t="s">
        <v>18</v>
      </c>
    </row>
    <row r="506" spans="1:7" x14ac:dyDescent="0.2">
      <c r="A506" s="3" t="s">
        <v>21</v>
      </c>
      <c r="B506" s="4" t="s">
        <v>62</v>
      </c>
      <c r="C506" s="3" t="s">
        <v>9</v>
      </c>
      <c r="D506" s="3" t="s">
        <v>17</v>
      </c>
      <c r="E506">
        <v>2</v>
      </c>
      <c r="F506">
        <v>0</v>
      </c>
      <c r="G506" s="3" t="s">
        <v>23</v>
      </c>
    </row>
    <row r="507" spans="1:7" x14ac:dyDescent="0.2">
      <c r="A507" s="3" t="s">
        <v>19</v>
      </c>
      <c r="B507" s="4" t="s">
        <v>500</v>
      </c>
      <c r="C507" s="3" t="s">
        <v>14</v>
      </c>
      <c r="D507" s="3" t="s">
        <v>17</v>
      </c>
      <c r="E507">
        <v>3</v>
      </c>
      <c r="F507">
        <v>30</v>
      </c>
      <c r="G507" s="3" t="s">
        <v>11</v>
      </c>
    </row>
    <row r="508" spans="1:7" x14ac:dyDescent="0.2">
      <c r="A508" s="3" t="s">
        <v>19</v>
      </c>
      <c r="B508" s="4" t="s">
        <v>501</v>
      </c>
      <c r="C508" s="3" t="s">
        <v>14</v>
      </c>
      <c r="D508" s="3" t="s">
        <v>10</v>
      </c>
      <c r="E508">
        <v>6</v>
      </c>
      <c r="F508">
        <v>13</v>
      </c>
      <c r="G508" s="3" t="s">
        <v>23</v>
      </c>
    </row>
    <row r="509" spans="1:7" x14ac:dyDescent="0.2">
      <c r="A509" s="3" t="s">
        <v>15</v>
      </c>
      <c r="B509" s="4" t="s">
        <v>344</v>
      </c>
      <c r="C509" s="3" t="s">
        <v>9</v>
      </c>
      <c r="D509" s="3" t="s">
        <v>10</v>
      </c>
      <c r="E509">
        <v>7</v>
      </c>
      <c r="F509">
        <v>0</v>
      </c>
      <c r="G509" s="3" t="s">
        <v>11</v>
      </c>
    </row>
    <row r="510" spans="1:7" x14ac:dyDescent="0.2">
      <c r="A510" s="3" t="s">
        <v>19</v>
      </c>
      <c r="B510" s="4" t="s">
        <v>96</v>
      </c>
      <c r="C510" s="3" t="s">
        <v>14</v>
      </c>
      <c r="D510" s="3" t="s">
        <v>17</v>
      </c>
      <c r="E510">
        <v>2</v>
      </c>
      <c r="F510">
        <v>30</v>
      </c>
      <c r="G510" s="3" t="s">
        <v>11</v>
      </c>
    </row>
    <row r="511" spans="1:7" x14ac:dyDescent="0.2">
      <c r="A511" s="3" t="s">
        <v>19</v>
      </c>
      <c r="B511" s="4" t="s">
        <v>502</v>
      </c>
      <c r="C511" s="3" t="s">
        <v>9</v>
      </c>
      <c r="D511" s="3" t="s">
        <v>10</v>
      </c>
      <c r="E511">
        <v>1</v>
      </c>
      <c r="F511">
        <v>20</v>
      </c>
      <c r="G511" s="3" t="s">
        <v>11</v>
      </c>
    </row>
    <row r="512" spans="1:7" x14ac:dyDescent="0.2">
      <c r="A512" s="3" t="s">
        <v>21</v>
      </c>
      <c r="B512" s="4" t="s">
        <v>185</v>
      </c>
      <c r="C512" s="3" t="s">
        <v>14</v>
      </c>
      <c r="D512" s="3" t="s">
        <v>17</v>
      </c>
      <c r="E512">
        <v>9</v>
      </c>
      <c r="F512">
        <v>0</v>
      </c>
      <c r="G512" s="3" t="s">
        <v>23</v>
      </c>
    </row>
    <row r="513" spans="1:7" x14ac:dyDescent="0.2">
      <c r="A513" s="3" t="s">
        <v>19</v>
      </c>
      <c r="B513" s="4" t="s">
        <v>88</v>
      </c>
      <c r="C513" s="3" t="s">
        <v>9</v>
      </c>
      <c r="D513" s="3" t="s">
        <v>10</v>
      </c>
      <c r="E513">
        <v>5</v>
      </c>
      <c r="F513">
        <v>15</v>
      </c>
      <c r="G513" s="3" t="s">
        <v>26</v>
      </c>
    </row>
    <row r="514" spans="1:7" x14ac:dyDescent="0.2">
      <c r="A514" s="3" t="s">
        <v>21</v>
      </c>
      <c r="B514" s="4" t="s">
        <v>340</v>
      </c>
      <c r="C514" s="3" t="s">
        <v>14</v>
      </c>
      <c r="D514" s="3" t="s">
        <v>17</v>
      </c>
      <c r="E514">
        <v>4</v>
      </c>
      <c r="F514">
        <v>30</v>
      </c>
      <c r="G514" s="3" t="s">
        <v>37</v>
      </c>
    </row>
    <row r="515" spans="1:7" x14ac:dyDescent="0.2">
      <c r="A515" s="3" t="s">
        <v>21</v>
      </c>
      <c r="B515" s="4" t="s">
        <v>318</v>
      </c>
      <c r="C515" s="3" t="s">
        <v>14</v>
      </c>
      <c r="D515" s="3" t="s">
        <v>17</v>
      </c>
      <c r="E515">
        <v>4</v>
      </c>
      <c r="F515">
        <v>30</v>
      </c>
      <c r="G515" s="3" t="s">
        <v>18</v>
      </c>
    </row>
    <row r="516" spans="1:7" x14ac:dyDescent="0.2">
      <c r="A516" s="3" t="s">
        <v>7</v>
      </c>
      <c r="B516" s="4" t="s">
        <v>374</v>
      </c>
      <c r="C516" s="3" t="s">
        <v>9</v>
      </c>
      <c r="D516" s="3" t="s">
        <v>10</v>
      </c>
      <c r="E516">
        <v>0</v>
      </c>
      <c r="F516">
        <v>15</v>
      </c>
      <c r="G516" s="3" t="s">
        <v>11</v>
      </c>
    </row>
    <row r="517" spans="1:7" x14ac:dyDescent="0.2">
      <c r="A517" s="3" t="s">
        <v>7</v>
      </c>
      <c r="B517" s="4" t="s">
        <v>503</v>
      </c>
      <c r="C517" s="3" t="s">
        <v>9</v>
      </c>
      <c r="D517" s="3" t="s">
        <v>10</v>
      </c>
      <c r="E517">
        <v>0</v>
      </c>
      <c r="F517">
        <v>30</v>
      </c>
      <c r="G517" s="3" t="s">
        <v>11</v>
      </c>
    </row>
    <row r="518" spans="1:7" x14ac:dyDescent="0.2">
      <c r="A518" s="3" t="s">
        <v>19</v>
      </c>
      <c r="B518" s="4" t="s">
        <v>125</v>
      </c>
      <c r="C518" s="3" t="s">
        <v>9</v>
      </c>
      <c r="D518" s="3" t="s">
        <v>10</v>
      </c>
      <c r="E518">
        <v>2</v>
      </c>
      <c r="F518">
        <v>20</v>
      </c>
      <c r="G518" s="3" t="s">
        <v>23</v>
      </c>
    </row>
    <row r="519" spans="1:7" x14ac:dyDescent="0.2">
      <c r="A519" s="3" t="s">
        <v>19</v>
      </c>
      <c r="B519" s="4" t="s">
        <v>504</v>
      </c>
      <c r="C519" s="3" t="s">
        <v>9</v>
      </c>
      <c r="D519" s="3" t="s">
        <v>10</v>
      </c>
      <c r="E519">
        <v>7</v>
      </c>
      <c r="F519">
        <v>30</v>
      </c>
      <c r="G519" s="3" t="s">
        <v>11</v>
      </c>
    </row>
    <row r="520" spans="1:7" x14ac:dyDescent="0.2">
      <c r="A520" s="3" t="s">
        <v>21</v>
      </c>
      <c r="B520" s="4" t="s">
        <v>505</v>
      </c>
      <c r="C520" s="3" t="s">
        <v>14</v>
      </c>
      <c r="D520" s="3" t="s">
        <v>10</v>
      </c>
      <c r="E520">
        <v>5</v>
      </c>
      <c r="F520">
        <v>15</v>
      </c>
      <c r="G520" s="3" t="s">
        <v>11</v>
      </c>
    </row>
    <row r="521" spans="1:7" x14ac:dyDescent="0.2">
      <c r="A521" s="3" t="s">
        <v>21</v>
      </c>
      <c r="B521" s="4" t="s">
        <v>506</v>
      </c>
      <c r="C521" s="3" t="s">
        <v>14</v>
      </c>
      <c r="D521" s="3" t="s">
        <v>17</v>
      </c>
      <c r="E521">
        <v>6</v>
      </c>
      <c r="F521">
        <v>50</v>
      </c>
      <c r="G521" s="3" t="s">
        <v>37</v>
      </c>
    </row>
    <row r="522" spans="1:7" x14ac:dyDescent="0.2">
      <c r="A522" s="3" t="s">
        <v>15</v>
      </c>
      <c r="B522" s="4" t="s">
        <v>507</v>
      </c>
      <c r="C522" s="3" t="s">
        <v>14</v>
      </c>
      <c r="D522" s="3" t="s">
        <v>17</v>
      </c>
      <c r="E522">
        <v>7</v>
      </c>
      <c r="F522">
        <v>30</v>
      </c>
      <c r="G522" s="3" t="s">
        <v>23</v>
      </c>
    </row>
    <row r="523" spans="1:7" x14ac:dyDescent="0.2">
      <c r="A523" s="3" t="s">
        <v>21</v>
      </c>
      <c r="B523" s="4" t="s">
        <v>508</v>
      </c>
      <c r="C523" s="3" t="s">
        <v>14</v>
      </c>
      <c r="D523" s="3" t="s">
        <v>17</v>
      </c>
      <c r="E523">
        <v>6</v>
      </c>
      <c r="F523">
        <v>30</v>
      </c>
      <c r="G523" s="3" t="s">
        <v>23</v>
      </c>
    </row>
    <row r="524" spans="1:7" x14ac:dyDescent="0.2">
      <c r="A524" s="3" t="s">
        <v>19</v>
      </c>
      <c r="B524" s="4" t="s">
        <v>401</v>
      </c>
      <c r="C524" s="3" t="s">
        <v>9</v>
      </c>
      <c r="D524" s="3" t="s">
        <v>10</v>
      </c>
      <c r="E524">
        <v>6</v>
      </c>
      <c r="F524">
        <v>30</v>
      </c>
      <c r="G524" s="3" t="s">
        <v>23</v>
      </c>
    </row>
    <row r="525" spans="1:7" x14ac:dyDescent="0.2">
      <c r="A525" s="3" t="s">
        <v>24</v>
      </c>
      <c r="B525" s="4" t="s">
        <v>509</v>
      </c>
      <c r="C525" s="3" t="s">
        <v>14</v>
      </c>
      <c r="D525" s="3" t="s">
        <v>17</v>
      </c>
      <c r="E525">
        <v>6</v>
      </c>
      <c r="F525">
        <v>0</v>
      </c>
      <c r="G525" s="3" t="s">
        <v>37</v>
      </c>
    </row>
    <row r="526" spans="1:7" x14ac:dyDescent="0.2">
      <c r="A526" s="3" t="s">
        <v>15</v>
      </c>
      <c r="B526" s="4" t="s">
        <v>358</v>
      </c>
      <c r="C526" s="3" t="s">
        <v>14</v>
      </c>
      <c r="D526" s="3" t="s">
        <v>17</v>
      </c>
      <c r="E526">
        <v>5</v>
      </c>
      <c r="F526">
        <v>45</v>
      </c>
      <c r="G526" s="3" t="s">
        <v>37</v>
      </c>
    </row>
    <row r="527" spans="1:7" x14ac:dyDescent="0.2">
      <c r="A527" s="3" t="s">
        <v>15</v>
      </c>
      <c r="B527" s="4" t="s">
        <v>90</v>
      </c>
      <c r="C527" s="3" t="s">
        <v>14</v>
      </c>
      <c r="D527" s="3" t="s">
        <v>17</v>
      </c>
      <c r="E527">
        <v>8</v>
      </c>
      <c r="F527">
        <v>0</v>
      </c>
      <c r="G527" s="3" t="s">
        <v>23</v>
      </c>
    </row>
    <row r="528" spans="1:7" x14ac:dyDescent="0.2">
      <c r="A528" s="3" t="s">
        <v>7</v>
      </c>
      <c r="B528" s="4" t="s">
        <v>62</v>
      </c>
      <c r="C528" s="3" t="s">
        <v>9</v>
      </c>
      <c r="D528" s="3" t="s">
        <v>10</v>
      </c>
      <c r="E528">
        <v>0</v>
      </c>
      <c r="F528">
        <v>3</v>
      </c>
      <c r="G528" s="3" t="s">
        <v>11</v>
      </c>
    </row>
    <row r="529" spans="1:7" x14ac:dyDescent="0.2">
      <c r="A529" s="3" t="s">
        <v>19</v>
      </c>
      <c r="B529" s="4" t="s">
        <v>510</v>
      </c>
      <c r="C529" s="3" t="s">
        <v>14</v>
      </c>
      <c r="D529" s="3" t="s">
        <v>10</v>
      </c>
      <c r="E529">
        <v>6</v>
      </c>
      <c r="F529">
        <v>0</v>
      </c>
      <c r="G529" s="3" t="s">
        <v>23</v>
      </c>
    </row>
    <row r="530" spans="1:7" x14ac:dyDescent="0.2">
      <c r="A530" s="3" t="s">
        <v>19</v>
      </c>
      <c r="B530" s="4" t="s">
        <v>511</v>
      </c>
      <c r="C530" s="3" t="s">
        <v>14</v>
      </c>
      <c r="D530" s="3" t="s">
        <v>10</v>
      </c>
      <c r="E530">
        <v>4</v>
      </c>
      <c r="F530">
        <v>30</v>
      </c>
      <c r="G530" s="3" t="s">
        <v>23</v>
      </c>
    </row>
    <row r="531" spans="1:7" x14ac:dyDescent="0.2">
      <c r="A531" s="3" t="s">
        <v>19</v>
      </c>
      <c r="B531" s="4" t="s">
        <v>283</v>
      </c>
      <c r="C531" s="3" t="s">
        <v>14</v>
      </c>
      <c r="D531" s="3" t="s">
        <v>10</v>
      </c>
      <c r="E531">
        <v>4</v>
      </c>
      <c r="F531">
        <v>30</v>
      </c>
      <c r="G531" s="3" t="s">
        <v>23</v>
      </c>
    </row>
    <row r="532" spans="1:7" x14ac:dyDescent="0.2">
      <c r="A532" s="3" t="s">
        <v>19</v>
      </c>
      <c r="B532" s="4" t="s">
        <v>512</v>
      </c>
      <c r="C532" s="3" t="s">
        <v>14</v>
      </c>
      <c r="D532" s="3" t="s">
        <v>10</v>
      </c>
      <c r="E532">
        <v>5</v>
      </c>
      <c r="F532">
        <v>30</v>
      </c>
      <c r="G532" s="3" t="s">
        <v>23</v>
      </c>
    </row>
    <row r="533" spans="1:7" x14ac:dyDescent="0.2">
      <c r="A533" s="3" t="s">
        <v>15</v>
      </c>
      <c r="B533" s="4" t="s">
        <v>197</v>
      </c>
      <c r="C533" s="3" t="s">
        <v>14</v>
      </c>
      <c r="D533" s="3" t="s">
        <v>17</v>
      </c>
      <c r="E533">
        <v>9</v>
      </c>
      <c r="F533">
        <v>45</v>
      </c>
      <c r="G533" s="3" t="s">
        <v>37</v>
      </c>
    </row>
    <row r="534" spans="1:7" x14ac:dyDescent="0.2">
      <c r="A534" s="3" t="s">
        <v>15</v>
      </c>
      <c r="B534" s="4" t="s">
        <v>513</v>
      </c>
      <c r="C534" s="3" t="s">
        <v>14</v>
      </c>
      <c r="D534" s="3" t="s">
        <v>10</v>
      </c>
      <c r="E534">
        <v>7</v>
      </c>
      <c r="F534">
        <v>0</v>
      </c>
      <c r="G534" s="3" t="s">
        <v>11</v>
      </c>
    </row>
    <row r="535" spans="1:7" x14ac:dyDescent="0.2">
      <c r="A535" s="3" t="s">
        <v>19</v>
      </c>
      <c r="B535" s="4" t="s">
        <v>514</v>
      </c>
      <c r="C535" s="3" t="s">
        <v>14</v>
      </c>
      <c r="D535" s="3" t="s">
        <v>17</v>
      </c>
      <c r="E535">
        <v>3</v>
      </c>
      <c r="F535">
        <v>15</v>
      </c>
      <c r="G535" s="3" t="s">
        <v>18</v>
      </c>
    </row>
    <row r="536" spans="1:7" x14ac:dyDescent="0.2">
      <c r="A536" s="3" t="s">
        <v>15</v>
      </c>
      <c r="B536" s="4" t="s">
        <v>36</v>
      </c>
      <c r="C536" s="3" t="s">
        <v>9</v>
      </c>
      <c r="D536" s="3" t="s">
        <v>17</v>
      </c>
      <c r="E536">
        <v>4</v>
      </c>
      <c r="F536">
        <v>50</v>
      </c>
      <c r="G536" s="3" t="s">
        <v>23</v>
      </c>
    </row>
    <row r="537" spans="1:7" x14ac:dyDescent="0.2">
      <c r="A537" s="3" t="s">
        <v>21</v>
      </c>
      <c r="B537" s="4" t="s">
        <v>515</v>
      </c>
      <c r="C537" s="3" t="s">
        <v>9</v>
      </c>
      <c r="D537" s="3" t="s">
        <v>10</v>
      </c>
      <c r="E537">
        <v>5</v>
      </c>
      <c r="F537">
        <v>0</v>
      </c>
      <c r="G537" s="3" t="s">
        <v>29</v>
      </c>
    </row>
    <row r="538" spans="1:7" x14ac:dyDescent="0.2">
      <c r="A538" s="3" t="s">
        <v>19</v>
      </c>
      <c r="B538" s="4" t="s">
        <v>516</v>
      </c>
      <c r="C538" s="3" t="s">
        <v>14</v>
      </c>
      <c r="D538" s="3" t="s">
        <v>17</v>
      </c>
      <c r="E538">
        <v>3</v>
      </c>
      <c r="F538">
        <v>30</v>
      </c>
      <c r="G538" s="3" t="s">
        <v>37</v>
      </c>
    </row>
    <row r="539" spans="1:7" x14ac:dyDescent="0.2">
      <c r="A539" s="3" t="s">
        <v>19</v>
      </c>
      <c r="B539" s="4" t="s">
        <v>298</v>
      </c>
      <c r="C539" s="3" t="s">
        <v>9</v>
      </c>
      <c r="D539" s="3" t="s">
        <v>10</v>
      </c>
      <c r="E539">
        <v>1</v>
      </c>
      <c r="F539">
        <v>15</v>
      </c>
      <c r="G539" s="3" t="s">
        <v>23</v>
      </c>
    </row>
    <row r="540" spans="1:7" x14ac:dyDescent="0.2">
      <c r="A540" s="3" t="s">
        <v>24</v>
      </c>
      <c r="B540" s="4" t="s">
        <v>517</v>
      </c>
      <c r="C540" s="3" t="s">
        <v>9</v>
      </c>
      <c r="D540" s="3" t="s">
        <v>17</v>
      </c>
      <c r="E540">
        <v>5</v>
      </c>
      <c r="F540">
        <v>0</v>
      </c>
      <c r="G540" s="3" t="s">
        <v>37</v>
      </c>
    </row>
    <row r="541" spans="1:7" x14ac:dyDescent="0.2">
      <c r="A541" s="3" t="s">
        <v>15</v>
      </c>
      <c r="B541" s="4" t="s">
        <v>518</v>
      </c>
      <c r="C541" s="3" t="s">
        <v>9</v>
      </c>
      <c r="D541" s="3" t="s">
        <v>17</v>
      </c>
      <c r="E541">
        <v>8</v>
      </c>
      <c r="F541">
        <v>30</v>
      </c>
      <c r="G541" s="3" t="s">
        <v>11</v>
      </c>
    </row>
    <row r="542" spans="1:7" x14ac:dyDescent="0.2">
      <c r="A542" s="3" t="s">
        <v>21</v>
      </c>
      <c r="B542" s="4" t="s">
        <v>416</v>
      </c>
      <c r="C542" s="3" t="s">
        <v>14</v>
      </c>
      <c r="D542" s="3" t="s">
        <v>17</v>
      </c>
      <c r="E542">
        <v>7</v>
      </c>
      <c r="F542">
        <v>0</v>
      </c>
      <c r="G542" s="3" t="s">
        <v>18</v>
      </c>
    </row>
    <row r="543" spans="1:7" x14ac:dyDescent="0.2">
      <c r="A543" s="3" t="s">
        <v>19</v>
      </c>
      <c r="B543" s="4" t="s">
        <v>519</v>
      </c>
      <c r="C543" s="3" t="s">
        <v>14</v>
      </c>
      <c r="D543" s="3" t="s">
        <v>17</v>
      </c>
      <c r="E543">
        <v>4</v>
      </c>
      <c r="F543">
        <v>30</v>
      </c>
      <c r="G543" s="3" t="s">
        <v>11</v>
      </c>
    </row>
    <row r="544" spans="1:7" x14ac:dyDescent="0.2">
      <c r="A544" s="3" t="s">
        <v>24</v>
      </c>
      <c r="B544" s="4" t="s">
        <v>520</v>
      </c>
      <c r="C544" s="3" t="s">
        <v>9</v>
      </c>
      <c r="D544" s="3" t="s">
        <v>17</v>
      </c>
      <c r="E544">
        <v>4</v>
      </c>
      <c r="F544">
        <v>30</v>
      </c>
      <c r="G544" s="3" t="s">
        <v>18</v>
      </c>
    </row>
    <row r="545" spans="1:7" x14ac:dyDescent="0.2">
      <c r="A545" s="3" t="s">
        <v>19</v>
      </c>
      <c r="B545" s="4" t="s">
        <v>521</v>
      </c>
      <c r="C545" s="3" t="s">
        <v>14</v>
      </c>
      <c r="D545" s="3" t="s">
        <v>10</v>
      </c>
      <c r="E545">
        <v>3</v>
      </c>
      <c r="F545">
        <v>0</v>
      </c>
      <c r="G545" s="3" t="s">
        <v>23</v>
      </c>
    </row>
    <row r="546" spans="1:7" x14ac:dyDescent="0.2">
      <c r="A546" s="3" t="s">
        <v>21</v>
      </c>
      <c r="B546" s="4" t="s">
        <v>123</v>
      </c>
      <c r="C546" s="3" t="s">
        <v>9</v>
      </c>
      <c r="D546" s="3" t="s">
        <v>10</v>
      </c>
      <c r="E546">
        <v>1</v>
      </c>
      <c r="F546">
        <v>15</v>
      </c>
      <c r="G546" s="3" t="s">
        <v>37</v>
      </c>
    </row>
    <row r="547" spans="1:7" x14ac:dyDescent="0.2">
      <c r="A547" s="3" t="s">
        <v>24</v>
      </c>
      <c r="B547" s="4" t="s">
        <v>522</v>
      </c>
      <c r="C547" s="3" t="s">
        <v>14</v>
      </c>
      <c r="D547" s="3" t="s">
        <v>17</v>
      </c>
      <c r="E547">
        <v>8</v>
      </c>
      <c r="F547">
        <v>0</v>
      </c>
      <c r="G547" s="3" t="s">
        <v>37</v>
      </c>
    </row>
    <row r="548" spans="1:7" x14ac:dyDescent="0.2">
      <c r="A548" s="3" t="s">
        <v>24</v>
      </c>
      <c r="B548" s="4" t="s">
        <v>523</v>
      </c>
      <c r="C548" s="3" t="s">
        <v>14</v>
      </c>
      <c r="D548" s="3" t="s">
        <v>17</v>
      </c>
      <c r="E548">
        <v>8</v>
      </c>
      <c r="F548">
        <v>30</v>
      </c>
      <c r="G548" s="3" t="s">
        <v>18</v>
      </c>
    </row>
    <row r="549" spans="1:7" x14ac:dyDescent="0.2">
      <c r="A549" s="3" t="s">
        <v>19</v>
      </c>
      <c r="B549" s="4" t="s">
        <v>319</v>
      </c>
      <c r="C549" s="3" t="s">
        <v>14</v>
      </c>
      <c r="D549" s="3" t="s">
        <v>17</v>
      </c>
      <c r="E549">
        <v>3</v>
      </c>
      <c r="F549">
        <v>15</v>
      </c>
      <c r="G549" s="3" t="s">
        <v>11</v>
      </c>
    </row>
    <row r="550" spans="1:7" x14ac:dyDescent="0.2">
      <c r="A550" s="3" t="s">
        <v>15</v>
      </c>
      <c r="B550" s="4" t="s">
        <v>524</v>
      </c>
      <c r="C550" s="3" t="s">
        <v>14</v>
      </c>
      <c r="D550" s="3" t="s">
        <v>17</v>
      </c>
      <c r="E550">
        <v>8</v>
      </c>
      <c r="F550">
        <v>30</v>
      </c>
      <c r="G550" s="3" t="s">
        <v>26</v>
      </c>
    </row>
    <row r="551" spans="1:7" x14ac:dyDescent="0.2">
      <c r="A551" s="3" t="s">
        <v>19</v>
      </c>
      <c r="B551" s="4" t="s">
        <v>525</v>
      </c>
      <c r="C551" s="3" t="s">
        <v>9</v>
      </c>
      <c r="D551" s="3" t="s">
        <v>10</v>
      </c>
      <c r="E551">
        <v>1</v>
      </c>
      <c r="F551">
        <v>45</v>
      </c>
      <c r="G551" s="3" t="s">
        <v>11</v>
      </c>
    </row>
    <row r="552" spans="1:7" x14ac:dyDescent="0.2">
      <c r="A552" s="3" t="s">
        <v>7</v>
      </c>
      <c r="B552" s="4" t="s">
        <v>526</v>
      </c>
      <c r="C552" s="3" t="s">
        <v>14</v>
      </c>
      <c r="D552" s="3" t="s">
        <v>10</v>
      </c>
      <c r="E552">
        <v>1</v>
      </c>
      <c r="F552">
        <v>30</v>
      </c>
      <c r="G552" s="3" t="s">
        <v>11</v>
      </c>
    </row>
    <row r="553" spans="1:7" x14ac:dyDescent="0.2">
      <c r="A553" s="3" t="s">
        <v>24</v>
      </c>
      <c r="B553" s="4" t="s">
        <v>527</v>
      </c>
      <c r="C553" s="3" t="s">
        <v>14</v>
      </c>
      <c r="D553" s="3" t="s">
        <v>17</v>
      </c>
      <c r="E553">
        <v>4</v>
      </c>
      <c r="F553">
        <v>30</v>
      </c>
      <c r="G553" s="3" t="s">
        <v>37</v>
      </c>
    </row>
    <row r="554" spans="1:7" x14ac:dyDescent="0.2">
      <c r="A554" s="3" t="s">
        <v>19</v>
      </c>
      <c r="B554" s="4" t="s">
        <v>528</v>
      </c>
      <c r="C554" s="3" t="s">
        <v>9</v>
      </c>
      <c r="D554" s="3" t="s">
        <v>10</v>
      </c>
      <c r="E554">
        <v>1</v>
      </c>
      <c r="F554">
        <v>55</v>
      </c>
      <c r="G554" s="3" t="s">
        <v>11</v>
      </c>
    </row>
    <row r="555" spans="1:7" x14ac:dyDescent="0.2">
      <c r="A555" s="3" t="s">
        <v>15</v>
      </c>
      <c r="B555" s="4" t="s">
        <v>529</v>
      </c>
      <c r="C555" s="3" t="s">
        <v>9</v>
      </c>
      <c r="D555" s="3" t="s">
        <v>17</v>
      </c>
      <c r="E555">
        <v>3</v>
      </c>
      <c r="F555">
        <v>30</v>
      </c>
      <c r="G555" s="3" t="s">
        <v>18</v>
      </c>
    </row>
    <row r="556" spans="1:7" x14ac:dyDescent="0.2">
      <c r="A556" s="3" t="s">
        <v>19</v>
      </c>
      <c r="B556" s="4" t="s">
        <v>171</v>
      </c>
      <c r="C556" s="3" t="s">
        <v>14</v>
      </c>
      <c r="D556" s="3" t="s">
        <v>10</v>
      </c>
      <c r="E556">
        <v>6</v>
      </c>
      <c r="F556">
        <v>30</v>
      </c>
      <c r="G556" s="3" t="s">
        <v>11</v>
      </c>
    </row>
    <row r="557" spans="1:7" x14ac:dyDescent="0.2">
      <c r="A557" s="3" t="s">
        <v>19</v>
      </c>
      <c r="B557" s="4" t="s">
        <v>391</v>
      </c>
      <c r="C557" s="3" t="s">
        <v>14</v>
      </c>
      <c r="D557" s="3" t="s">
        <v>17</v>
      </c>
      <c r="E557">
        <v>6</v>
      </c>
      <c r="F557">
        <v>30</v>
      </c>
      <c r="G557" s="3" t="s">
        <v>11</v>
      </c>
    </row>
    <row r="558" spans="1:7" x14ac:dyDescent="0.2">
      <c r="A558" s="3" t="s">
        <v>7</v>
      </c>
      <c r="B558" s="4" t="s">
        <v>530</v>
      </c>
      <c r="C558" s="3" t="s">
        <v>14</v>
      </c>
      <c r="D558" s="3" t="s">
        <v>10</v>
      </c>
      <c r="E558">
        <v>0</v>
      </c>
      <c r="F558">
        <v>50</v>
      </c>
      <c r="G558" s="3" t="s">
        <v>37</v>
      </c>
    </row>
    <row r="559" spans="1:7" x14ac:dyDescent="0.2">
      <c r="A559" s="3" t="s">
        <v>19</v>
      </c>
      <c r="B559" s="4" t="s">
        <v>531</v>
      </c>
      <c r="C559" s="3" t="s">
        <v>14</v>
      </c>
      <c r="D559" s="3" t="s">
        <v>17</v>
      </c>
      <c r="E559">
        <v>7</v>
      </c>
      <c r="F559">
        <v>10</v>
      </c>
      <c r="G559" s="3" t="s">
        <v>23</v>
      </c>
    </row>
    <row r="560" spans="1:7" x14ac:dyDescent="0.2">
      <c r="A560" s="3" t="s">
        <v>7</v>
      </c>
      <c r="B560" s="4" t="s">
        <v>374</v>
      </c>
      <c r="C560" s="3" t="s">
        <v>14</v>
      </c>
      <c r="D560" s="3" t="s">
        <v>17</v>
      </c>
      <c r="E560">
        <v>0</v>
      </c>
      <c r="F560">
        <v>20</v>
      </c>
      <c r="G560" s="3" t="s">
        <v>37</v>
      </c>
    </row>
    <row r="561" spans="1:7" x14ac:dyDescent="0.2">
      <c r="A561" s="3" t="s">
        <v>19</v>
      </c>
      <c r="B561" s="4" t="s">
        <v>459</v>
      </c>
      <c r="C561" s="3" t="s">
        <v>9</v>
      </c>
      <c r="D561" s="3" t="s">
        <v>10</v>
      </c>
      <c r="E561">
        <v>4</v>
      </c>
      <c r="F561">
        <v>30</v>
      </c>
      <c r="G561" s="3" t="s">
        <v>11</v>
      </c>
    </row>
    <row r="562" spans="1:7" x14ac:dyDescent="0.2">
      <c r="A562" s="3" t="s">
        <v>19</v>
      </c>
      <c r="B562" s="4" t="s">
        <v>208</v>
      </c>
      <c r="C562" s="3" t="s">
        <v>9</v>
      </c>
      <c r="D562" s="3" t="s">
        <v>10</v>
      </c>
      <c r="E562">
        <v>1</v>
      </c>
      <c r="F562">
        <v>30</v>
      </c>
      <c r="G562" s="3" t="s">
        <v>23</v>
      </c>
    </row>
    <row r="563" spans="1:7" x14ac:dyDescent="0.2">
      <c r="A563" s="3" t="s">
        <v>15</v>
      </c>
      <c r="B563" s="4" t="s">
        <v>203</v>
      </c>
      <c r="C563" s="3" t="s">
        <v>9</v>
      </c>
      <c r="D563" s="3" t="s">
        <v>17</v>
      </c>
      <c r="E563">
        <v>6</v>
      </c>
      <c r="F563">
        <v>45</v>
      </c>
      <c r="G563" s="3" t="s">
        <v>37</v>
      </c>
    </row>
    <row r="564" spans="1:7" x14ac:dyDescent="0.2">
      <c r="A564" s="3" t="s">
        <v>24</v>
      </c>
      <c r="B564" s="4" t="s">
        <v>532</v>
      </c>
      <c r="C564" s="3" t="s">
        <v>9</v>
      </c>
      <c r="D564" s="3" t="s">
        <v>17</v>
      </c>
      <c r="E564">
        <v>4</v>
      </c>
      <c r="F564">
        <v>30</v>
      </c>
      <c r="G564" s="3" t="s">
        <v>29</v>
      </c>
    </row>
    <row r="565" spans="1:7" x14ac:dyDescent="0.2">
      <c r="A565" s="3" t="s">
        <v>19</v>
      </c>
      <c r="B565" s="4" t="s">
        <v>95</v>
      </c>
      <c r="C565" s="3" t="s">
        <v>14</v>
      </c>
      <c r="D565" s="3" t="s">
        <v>17</v>
      </c>
      <c r="E565">
        <v>7</v>
      </c>
      <c r="F565">
        <v>30</v>
      </c>
      <c r="G565" s="3" t="s">
        <v>11</v>
      </c>
    </row>
    <row r="566" spans="1:7" x14ac:dyDescent="0.2">
      <c r="A566" s="3" t="s">
        <v>21</v>
      </c>
      <c r="B566" s="4" t="s">
        <v>281</v>
      </c>
      <c r="C566" s="3" t="s">
        <v>14</v>
      </c>
      <c r="D566" s="3" t="s">
        <v>10</v>
      </c>
      <c r="E566">
        <v>5</v>
      </c>
      <c r="F566">
        <v>45</v>
      </c>
      <c r="G566" s="3" t="s">
        <v>18</v>
      </c>
    </row>
    <row r="567" spans="1:7" x14ac:dyDescent="0.2">
      <c r="A567" s="3" t="s">
        <v>19</v>
      </c>
      <c r="B567" s="4" t="s">
        <v>533</v>
      </c>
      <c r="C567" s="3" t="s">
        <v>9</v>
      </c>
      <c r="D567" s="3" t="s">
        <v>17</v>
      </c>
      <c r="E567">
        <v>5</v>
      </c>
      <c r="F567">
        <v>1</v>
      </c>
      <c r="G567" s="3" t="s">
        <v>11</v>
      </c>
    </row>
    <row r="568" spans="1:7" x14ac:dyDescent="0.2">
      <c r="A568" s="3" t="s">
        <v>19</v>
      </c>
      <c r="B568" s="4" t="s">
        <v>129</v>
      </c>
      <c r="C568" s="3" t="s">
        <v>9</v>
      </c>
      <c r="D568" s="3" t="s">
        <v>17</v>
      </c>
      <c r="E568">
        <v>0</v>
      </c>
      <c r="F568">
        <v>45</v>
      </c>
      <c r="G568" s="3" t="s">
        <v>18</v>
      </c>
    </row>
    <row r="569" spans="1:7" x14ac:dyDescent="0.2">
      <c r="A569" s="3" t="s">
        <v>24</v>
      </c>
      <c r="B569" s="4" t="s">
        <v>534</v>
      </c>
      <c r="C569" s="3" t="s">
        <v>14</v>
      </c>
      <c r="D569" s="3" t="s">
        <v>17</v>
      </c>
      <c r="E569">
        <v>4</v>
      </c>
      <c r="F569">
        <v>0</v>
      </c>
      <c r="G569" s="3" t="s">
        <v>18</v>
      </c>
    </row>
    <row r="570" spans="1:7" x14ac:dyDescent="0.2">
      <c r="A570" s="3" t="s">
        <v>19</v>
      </c>
      <c r="B570" s="4" t="s">
        <v>69</v>
      </c>
      <c r="C570" s="3" t="s">
        <v>14</v>
      </c>
      <c r="D570" s="3" t="s">
        <v>17</v>
      </c>
      <c r="E570">
        <v>5</v>
      </c>
      <c r="F570">
        <v>10</v>
      </c>
      <c r="G570" s="3" t="s">
        <v>23</v>
      </c>
    </row>
    <row r="571" spans="1:7" x14ac:dyDescent="0.2">
      <c r="A571" s="3" t="s">
        <v>19</v>
      </c>
      <c r="B571" s="4" t="s">
        <v>257</v>
      </c>
      <c r="C571" s="3" t="s">
        <v>9</v>
      </c>
      <c r="D571" s="3" t="s">
        <v>10</v>
      </c>
      <c r="E571">
        <v>8</v>
      </c>
      <c r="F571">
        <v>45</v>
      </c>
      <c r="G571" s="3" t="s">
        <v>11</v>
      </c>
    </row>
    <row r="572" spans="1:7" x14ac:dyDescent="0.2">
      <c r="A572" s="3" t="s">
        <v>15</v>
      </c>
      <c r="B572" s="4" t="s">
        <v>535</v>
      </c>
      <c r="C572" s="3" t="s">
        <v>14</v>
      </c>
      <c r="D572" s="3" t="s">
        <v>10</v>
      </c>
      <c r="E572">
        <v>4</v>
      </c>
      <c r="F572">
        <v>40</v>
      </c>
      <c r="G572" s="3" t="s">
        <v>37</v>
      </c>
    </row>
    <row r="573" spans="1:7" x14ac:dyDescent="0.2">
      <c r="A573" s="3" t="s">
        <v>19</v>
      </c>
      <c r="B573" s="4" t="s">
        <v>536</v>
      </c>
      <c r="C573" s="3" t="s">
        <v>14</v>
      </c>
      <c r="D573" s="3" t="s">
        <v>10</v>
      </c>
      <c r="E573">
        <v>5</v>
      </c>
      <c r="F573">
        <v>30</v>
      </c>
      <c r="G573" s="3" t="s">
        <v>26</v>
      </c>
    </row>
    <row r="574" spans="1:7" x14ac:dyDescent="0.2">
      <c r="A574" s="3" t="s">
        <v>19</v>
      </c>
      <c r="B574" s="4" t="s">
        <v>537</v>
      </c>
      <c r="C574" s="3" t="s">
        <v>14</v>
      </c>
      <c r="D574" s="3" t="s">
        <v>10</v>
      </c>
      <c r="E574">
        <v>4</v>
      </c>
      <c r="F574">
        <v>0</v>
      </c>
      <c r="G574" s="3" t="s">
        <v>11</v>
      </c>
    </row>
    <row r="575" spans="1:7" x14ac:dyDescent="0.2">
      <c r="A575" s="3" t="s">
        <v>24</v>
      </c>
      <c r="B575" s="4" t="s">
        <v>538</v>
      </c>
      <c r="C575" s="3" t="s">
        <v>14</v>
      </c>
      <c r="D575" s="3" t="s">
        <v>10</v>
      </c>
      <c r="E575">
        <v>6</v>
      </c>
      <c r="F575">
        <v>0</v>
      </c>
      <c r="G575" s="3" t="s">
        <v>37</v>
      </c>
    </row>
    <row r="576" spans="1:7" x14ac:dyDescent="0.2">
      <c r="A576" s="3" t="s">
        <v>19</v>
      </c>
      <c r="B576" s="4" t="s">
        <v>468</v>
      </c>
      <c r="C576" s="3" t="s">
        <v>14</v>
      </c>
      <c r="D576" s="3" t="s">
        <v>17</v>
      </c>
      <c r="E576">
        <v>7</v>
      </c>
      <c r="F576">
        <v>0</v>
      </c>
      <c r="G576" s="3" t="s">
        <v>26</v>
      </c>
    </row>
    <row r="577" spans="1:7" x14ac:dyDescent="0.2">
      <c r="A577" s="3" t="s">
        <v>21</v>
      </c>
      <c r="B577" s="4" t="s">
        <v>310</v>
      </c>
      <c r="C577" s="3" t="s">
        <v>14</v>
      </c>
      <c r="D577" s="3" t="s">
        <v>10</v>
      </c>
      <c r="E577">
        <v>6</v>
      </c>
      <c r="F577">
        <v>30</v>
      </c>
      <c r="G577" s="3" t="s">
        <v>11</v>
      </c>
    </row>
    <row r="578" spans="1:7" x14ac:dyDescent="0.2">
      <c r="A578" s="3" t="s">
        <v>19</v>
      </c>
      <c r="B578" s="4" t="s">
        <v>539</v>
      </c>
      <c r="C578" s="3" t="s">
        <v>14</v>
      </c>
      <c r="D578" s="3" t="s">
        <v>17</v>
      </c>
      <c r="E578">
        <v>6</v>
      </c>
      <c r="F578">
        <v>30</v>
      </c>
      <c r="G578" s="3" t="s">
        <v>37</v>
      </c>
    </row>
    <row r="579" spans="1:7" x14ac:dyDescent="0.2">
      <c r="A579" s="3" t="s">
        <v>21</v>
      </c>
      <c r="B579" s="4" t="s">
        <v>540</v>
      </c>
      <c r="C579" s="3" t="s">
        <v>14</v>
      </c>
      <c r="D579" s="3" t="s">
        <v>10</v>
      </c>
      <c r="E579">
        <v>6</v>
      </c>
      <c r="F579">
        <v>45</v>
      </c>
      <c r="G579" s="3" t="s">
        <v>23</v>
      </c>
    </row>
    <row r="580" spans="1:7" x14ac:dyDescent="0.2">
      <c r="A580" s="3" t="s">
        <v>21</v>
      </c>
      <c r="B580" s="4" t="s">
        <v>387</v>
      </c>
      <c r="C580" s="3" t="s">
        <v>14</v>
      </c>
      <c r="D580" s="3" t="s">
        <v>17</v>
      </c>
      <c r="E580">
        <v>6</v>
      </c>
      <c r="F580">
        <v>10</v>
      </c>
      <c r="G580" s="3" t="s">
        <v>18</v>
      </c>
    </row>
    <row r="581" spans="1:7" x14ac:dyDescent="0.2">
      <c r="A581" s="3" t="s">
        <v>15</v>
      </c>
      <c r="B581" s="4" t="s">
        <v>385</v>
      </c>
      <c r="C581" s="3" t="s">
        <v>14</v>
      </c>
      <c r="D581" s="3" t="s">
        <v>17</v>
      </c>
      <c r="E581">
        <v>6</v>
      </c>
      <c r="F581">
        <v>0</v>
      </c>
      <c r="G581" s="3" t="s">
        <v>37</v>
      </c>
    </row>
    <row r="582" spans="1:7" x14ac:dyDescent="0.2">
      <c r="A582" s="3" t="s">
        <v>19</v>
      </c>
      <c r="B582" s="4" t="s">
        <v>541</v>
      </c>
      <c r="C582" s="3" t="s">
        <v>14</v>
      </c>
      <c r="D582" s="3" t="s">
        <v>10</v>
      </c>
      <c r="E582">
        <v>3</v>
      </c>
      <c r="F582">
        <v>40</v>
      </c>
      <c r="G582" s="3" t="s">
        <v>23</v>
      </c>
    </row>
    <row r="583" spans="1:7" x14ac:dyDescent="0.2">
      <c r="A583" s="3" t="s">
        <v>24</v>
      </c>
      <c r="B583" s="4" t="s">
        <v>446</v>
      </c>
      <c r="C583" s="3" t="s">
        <v>14</v>
      </c>
      <c r="D583" s="3" t="s">
        <v>10</v>
      </c>
      <c r="E583">
        <v>7</v>
      </c>
      <c r="F583">
        <v>0</v>
      </c>
      <c r="G583" s="3" t="s">
        <v>11</v>
      </c>
    </row>
    <row r="584" spans="1:7" x14ac:dyDescent="0.2">
      <c r="A584" s="3" t="s">
        <v>15</v>
      </c>
      <c r="B584" s="4" t="s">
        <v>542</v>
      </c>
      <c r="C584" s="3" t="s">
        <v>9</v>
      </c>
      <c r="D584" s="3" t="s">
        <v>17</v>
      </c>
      <c r="E584">
        <v>1</v>
      </c>
      <c r="F584">
        <v>50</v>
      </c>
      <c r="G584" s="3" t="s">
        <v>37</v>
      </c>
    </row>
    <row r="585" spans="1:7" x14ac:dyDescent="0.2">
      <c r="A585" s="3" t="s">
        <v>15</v>
      </c>
      <c r="B585" s="4" t="s">
        <v>543</v>
      </c>
      <c r="C585" s="3" t="s">
        <v>14</v>
      </c>
      <c r="D585" s="3" t="s">
        <v>17</v>
      </c>
      <c r="E585">
        <v>5</v>
      </c>
      <c r="F585">
        <v>45</v>
      </c>
      <c r="G585" s="3" t="s">
        <v>23</v>
      </c>
    </row>
    <row r="586" spans="1:7" x14ac:dyDescent="0.2">
      <c r="A586" s="3" t="s">
        <v>15</v>
      </c>
      <c r="B586" s="4" t="s">
        <v>234</v>
      </c>
      <c r="C586" s="3" t="s">
        <v>14</v>
      </c>
      <c r="D586" s="3" t="s">
        <v>17</v>
      </c>
      <c r="E586">
        <v>9</v>
      </c>
      <c r="F586">
        <v>0</v>
      </c>
      <c r="G586" s="3" t="s">
        <v>23</v>
      </c>
    </row>
    <row r="587" spans="1:7" x14ac:dyDescent="0.2">
      <c r="A587" s="3" t="s">
        <v>21</v>
      </c>
      <c r="B587" s="4" t="s">
        <v>544</v>
      </c>
      <c r="C587" s="3" t="s">
        <v>14</v>
      </c>
      <c r="D587" s="3" t="s">
        <v>17</v>
      </c>
      <c r="E587">
        <v>6</v>
      </c>
      <c r="F587">
        <v>30</v>
      </c>
      <c r="G587" s="3" t="s">
        <v>11</v>
      </c>
    </row>
    <row r="588" spans="1:7" x14ac:dyDescent="0.2">
      <c r="A588" s="3" t="s">
        <v>24</v>
      </c>
      <c r="B588" s="4" t="s">
        <v>545</v>
      </c>
      <c r="C588" s="3" t="s">
        <v>9</v>
      </c>
      <c r="D588" s="3" t="s">
        <v>10</v>
      </c>
      <c r="E588">
        <v>1</v>
      </c>
      <c r="F588">
        <v>45</v>
      </c>
      <c r="G588" s="3" t="s">
        <v>29</v>
      </c>
    </row>
    <row r="589" spans="1:7" x14ac:dyDescent="0.2">
      <c r="A589" s="3" t="s">
        <v>19</v>
      </c>
      <c r="B589" s="4" t="s">
        <v>546</v>
      </c>
      <c r="C589" s="3" t="s">
        <v>14</v>
      </c>
      <c r="D589" s="3" t="s">
        <v>10</v>
      </c>
      <c r="E589">
        <v>5</v>
      </c>
      <c r="F589">
        <v>20</v>
      </c>
      <c r="G589" s="3" t="s">
        <v>37</v>
      </c>
    </row>
    <row r="590" spans="1:7" x14ac:dyDescent="0.2">
      <c r="A590" s="3" t="s">
        <v>19</v>
      </c>
      <c r="B590" s="4" t="s">
        <v>547</v>
      </c>
      <c r="C590" s="3" t="s">
        <v>14</v>
      </c>
      <c r="D590" s="3" t="s">
        <v>10</v>
      </c>
      <c r="E590">
        <v>6</v>
      </c>
      <c r="F590">
        <v>0</v>
      </c>
      <c r="G590" s="3" t="s">
        <v>11</v>
      </c>
    </row>
    <row r="591" spans="1:7" x14ac:dyDescent="0.2">
      <c r="A591" s="3" t="s">
        <v>21</v>
      </c>
      <c r="B591" s="4" t="s">
        <v>188</v>
      </c>
      <c r="C591" s="3" t="s">
        <v>14</v>
      </c>
      <c r="D591" s="3" t="s">
        <v>17</v>
      </c>
      <c r="E591">
        <v>8</v>
      </c>
      <c r="F591">
        <v>0</v>
      </c>
      <c r="G591" s="3" t="s">
        <v>11</v>
      </c>
    </row>
    <row r="592" spans="1:7" x14ac:dyDescent="0.2">
      <c r="A592" s="3" t="s">
        <v>24</v>
      </c>
      <c r="B592" s="4" t="s">
        <v>548</v>
      </c>
      <c r="C592" s="3" t="s">
        <v>14</v>
      </c>
      <c r="D592" s="3" t="s">
        <v>17</v>
      </c>
      <c r="E592">
        <v>7</v>
      </c>
      <c r="F592">
        <v>30</v>
      </c>
      <c r="G592" s="3" t="s">
        <v>23</v>
      </c>
    </row>
    <row r="593" spans="1:7" x14ac:dyDescent="0.2">
      <c r="A593" s="3" t="s">
        <v>19</v>
      </c>
      <c r="B593" s="4" t="s">
        <v>138</v>
      </c>
      <c r="C593" s="3" t="s">
        <v>9</v>
      </c>
      <c r="D593" s="3" t="s">
        <v>10</v>
      </c>
      <c r="E593">
        <v>1</v>
      </c>
      <c r="F593">
        <v>30</v>
      </c>
      <c r="G593" s="3" t="s">
        <v>11</v>
      </c>
    </row>
    <row r="594" spans="1:7" x14ac:dyDescent="0.2">
      <c r="A594" s="3" t="s">
        <v>19</v>
      </c>
      <c r="B594" s="4" t="s">
        <v>170</v>
      </c>
      <c r="C594" s="3" t="s">
        <v>14</v>
      </c>
      <c r="D594" s="3" t="s">
        <v>10</v>
      </c>
      <c r="E594">
        <v>3</v>
      </c>
      <c r="F594">
        <v>30</v>
      </c>
      <c r="G594" s="3" t="s">
        <v>11</v>
      </c>
    </row>
    <row r="595" spans="1:7" x14ac:dyDescent="0.2">
      <c r="A595" s="3" t="s">
        <v>15</v>
      </c>
      <c r="B595" s="4" t="s">
        <v>549</v>
      </c>
      <c r="C595" s="3" t="s">
        <v>14</v>
      </c>
      <c r="D595" s="3" t="s">
        <v>17</v>
      </c>
      <c r="E595">
        <v>7</v>
      </c>
      <c r="F595">
        <v>0</v>
      </c>
      <c r="G595" s="3" t="s">
        <v>37</v>
      </c>
    </row>
    <row r="596" spans="1:7" x14ac:dyDescent="0.2">
      <c r="A596" s="3" t="s">
        <v>19</v>
      </c>
      <c r="B596" s="4" t="s">
        <v>406</v>
      </c>
      <c r="C596" s="3" t="s">
        <v>9</v>
      </c>
      <c r="D596" s="3" t="s">
        <v>10</v>
      </c>
      <c r="E596">
        <v>2</v>
      </c>
      <c r="F596">
        <v>45</v>
      </c>
      <c r="G596" s="3" t="s">
        <v>11</v>
      </c>
    </row>
    <row r="597" spans="1:7" x14ac:dyDescent="0.2">
      <c r="A597" s="3" t="s">
        <v>15</v>
      </c>
      <c r="B597" s="4" t="s">
        <v>550</v>
      </c>
      <c r="C597" s="3" t="s">
        <v>14</v>
      </c>
      <c r="D597" s="3" t="s">
        <v>10</v>
      </c>
      <c r="E597">
        <v>4</v>
      </c>
      <c r="F597">
        <v>15</v>
      </c>
      <c r="G597" s="3" t="s">
        <v>18</v>
      </c>
    </row>
    <row r="598" spans="1:7" x14ac:dyDescent="0.2">
      <c r="A598" s="3" t="s">
        <v>19</v>
      </c>
      <c r="B598" s="4" t="s">
        <v>551</v>
      </c>
      <c r="C598" s="3" t="s">
        <v>9</v>
      </c>
      <c r="D598" s="3" t="s">
        <v>17</v>
      </c>
      <c r="E598">
        <v>1</v>
      </c>
      <c r="F598">
        <v>15</v>
      </c>
      <c r="G598" s="3" t="s">
        <v>18</v>
      </c>
    </row>
    <row r="599" spans="1:7" x14ac:dyDescent="0.2">
      <c r="A599" s="3" t="s">
        <v>19</v>
      </c>
      <c r="B599" s="4" t="s">
        <v>552</v>
      </c>
      <c r="C599" s="3" t="s">
        <v>14</v>
      </c>
      <c r="D599" s="3" t="s">
        <v>17</v>
      </c>
      <c r="E599">
        <v>5</v>
      </c>
      <c r="F599">
        <v>0</v>
      </c>
      <c r="G599" s="3" t="s">
        <v>37</v>
      </c>
    </row>
    <row r="600" spans="1:7" x14ac:dyDescent="0.2">
      <c r="A600" s="3" t="s">
        <v>21</v>
      </c>
      <c r="B600" s="4" t="s">
        <v>90</v>
      </c>
      <c r="C600" s="3" t="s">
        <v>9</v>
      </c>
      <c r="D600" s="3" t="s">
        <v>17</v>
      </c>
      <c r="E600">
        <v>5</v>
      </c>
      <c r="F600">
        <v>0</v>
      </c>
      <c r="G600" s="3" t="s">
        <v>18</v>
      </c>
    </row>
    <row r="601" spans="1:7" x14ac:dyDescent="0.2">
      <c r="A601" s="3" t="s">
        <v>21</v>
      </c>
      <c r="B601" s="4" t="s">
        <v>553</v>
      </c>
      <c r="C601" s="3" t="s">
        <v>14</v>
      </c>
      <c r="D601" s="3" t="s">
        <v>10</v>
      </c>
      <c r="E601">
        <v>6</v>
      </c>
      <c r="F601">
        <v>30</v>
      </c>
      <c r="G601" s="3" t="s">
        <v>23</v>
      </c>
    </row>
    <row r="602" spans="1:7" x14ac:dyDescent="0.2">
      <c r="A602" s="3" t="s">
        <v>24</v>
      </c>
      <c r="B602" s="4" t="s">
        <v>379</v>
      </c>
      <c r="C602" s="3" t="s">
        <v>14</v>
      </c>
      <c r="D602" s="3" t="s">
        <v>17</v>
      </c>
      <c r="E602">
        <v>4</v>
      </c>
      <c r="F602">
        <v>0</v>
      </c>
      <c r="G602" s="3" t="s">
        <v>18</v>
      </c>
    </row>
    <row r="603" spans="1:7" x14ac:dyDescent="0.2">
      <c r="A603" s="3" t="s">
        <v>24</v>
      </c>
      <c r="B603" s="4" t="s">
        <v>73</v>
      </c>
      <c r="C603" s="3" t="s">
        <v>14</v>
      </c>
      <c r="D603" s="3" t="s">
        <v>17</v>
      </c>
      <c r="E603">
        <v>9</v>
      </c>
      <c r="F603">
        <v>0</v>
      </c>
      <c r="G603" s="3" t="s">
        <v>11</v>
      </c>
    </row>
    <row r="604" spans="1:7" x14ac:dyDescent="0.2">
      <c r="A604" s="3" t="s">
        <v>19</v>
      </c>
      <c r="B604" s="4" t="s">
        <v>554</v>
      </c>
      <c r="C604" s="3" t="s">
        <v>9</v>
      </c>
      <c r="D604" s="3" t="s">
        <v>17</v>
      </c>
      <c r="E604">
        <v>1</v>
      </c>
      <c r="F604">
        <v>30</v>
      </c>
      <c r="G604" s="3" t="s">
        <v>11</v>
      </c>
    </row>
    <row r="605" spans="1:7" x14ac:dyDescent="0.2">
      <c r="A605" s="3" t="s">
        <v>19</v>
      </c>
      <c r="B605" s="4" t="s">
        <v>555</v>
      </c>
      <c r="C605" s="3" t="s">
        <v>14</v>
      </c>
      <c r="D605" s="3" t="s">
        <v>10</v>
      </c>
      <c r="E605">
        <v>6</v>
      </c>
      <c r="F605">
        <v>30</v>
      </c>
      <c r="G605" s="3" t="s">
        <v>11</v>
      </c>
    </row>
    <row r="606" spans="1:7" x14ac:dyDescent="0.2">
      <c r="A606" s="3" t="s">
        <v>19</v>
      </c>
      <c r="B606" s="4" t="s">
        <v>274</v>
      </c>
      <c r="C606" s="3" t="s">
        <v>14</v>
      </c>
      <c r="D606" s="3" t="s">
        <v>17</v>
      </c>
      <c r="E606">
        <v>3</v>
      </c>
      <c r="F606">
        <v>0</v>
      </c>
      <c r="G606" s="3" t="s">
        <v>11</v>
      </c>
    </row>
    <row r="607" spans="1:7" x14ac:dyDescent="0.2">
      <c r="A607" s="3" t="s">
        <v>19</v>
      </c>
      <c r="B607" s="4" t="s">
        <v>223</v>
      </c>
      <c r="C607" s="3" t="s">
        <v>9</v>
      </c>
      <c r="D607" s="3" t="s">
        <v>10</v>
      </c>
      <c r="E607">
        <v>6</v>
      </c>
      <c r="F607">
        <v>30</v>
      </c>
      <c r="G607" s="3" t="s">
        <v>11</v>
      </c>
    </row>
    <row r="608" spans="1:7" x14ac:dyDescent="0.2">
      <c r="A608" s="3" t="s">
        <v>19</v>
      </c>
      <c r="B608" s="4" t="s">
        <v>556</v>
      </c>
      <c r="C608" s="3" t="s">
        <v>14</v>
      </c>
      <c r="D608" s="3" t="s">
        <v>17</v>
      </c>
      <c r="E608">
        <v>3</v>
      </c>
      <c r="F608">
        <v>30</v>
      </c>
      <c r="G608" s="3" t="s">
        <v>29</v>
      </c>
    </row>
    <row r="609" spans="1:7" x14ac:dyDescent="0.2">
      <c r="A609" s="3" t="s">
        <v>19</v>
      </c>
      <c r="B609" s="4" t="s">
        <v>169</v>
      </c>
      <c r="C609" s="3" t="s">
        <v>14</v>
      </c>
      <c r="D609" s="3" t="s">
        <v>10</v>
      </c>
      <c r="E609">
        <v>4</v>
      </c>
      <c r="F609">
        <v>30</v>
      </c>
      <c r="G609" s="3" t="s">
        <v>37</v>
      </c>
    </row>
    <row r="610" spans="1:7" x14ac:dyDescent="0.2">
      <c r="A610" s="3" t="s">
        <v>19</v>
      </c>
      <c r="B610" s="4" t="s">
        <v>487</v>
      </c>
      <c r="C610" s="3" t="s">
        <v>14</v>
      </c>
      <c r="D610" s="3" t="s">
        <v>10</v>
      </c>
      <c r="E610">
        <v>8</v>
      </c>
      <c r="F610">
        <v>45</v>
      </c>
      <c r="G610" s="3" t="s">
        <v>11</v>
      </c>
    </row>
    <row r="611" spans="1:7" x14ac:dyDescent="0.2">
      <c r="A611" s="3" t="s">
        <v>21</v>
      </c>
      <c r="B611" s="4" t="s">
        <v>285</v>
      </c>
      <c r="C611" s="3" t="s">
        <v>14</v>
      </c>
      <c r="D611" s="3" t="s">
        <v>17</v>
      </c>
      <c r="E611">
        <v>6</v>
      </c>
      <c r="F611">
        <v>0</v>
      </c>
      <c r="G611" s="3" t="s">
        <v>23</v>
      </c>
    </row>
    <row r="612" spans="1:7" x14ac:dyDescent="0.2">
      <c r="A612" s="3" t="s">
        <v>21</v>
      </c>
      <c r="B612" s="4" t="s">
        <v>526</v>
      </c>
      <c r="C612" s="3" t="s">
        <v>9</v>
      </c>
      <c r="D612" s="3" t="s">
        <v>10</v>
      </c>
      <c r="E612">
        <v>0</v>
      </c>
      <c r="F612">
        <v>50</v>
      </c>
      <c r="G612" s="3" t="s">
        <v>37</v>
      </c>
    </row>
    <row r="613" spans="1:7" x14ac:dyDescent="0.2">
      <c r="A613" s="3" t="s">
        <v>24</v>
      </c>
      <c r="B613" s="4" t="s">
        <v>300</v>
      </c>
      <c r="C613" s="3" t="s">
        <v>14</v>
      </c>
      <c r="D613" s="3" t="s">
        <v>17</v>
      </c>
      <c r="E613">
        <v>7</v>
      </c>
      <c r="F613">
        <v>0</v>
      </c>
      <c r="G613" s="3" t="s">
        <v>37</v>
      </c>
    </row>
    <row r="614" spans="1:7" x14ac:dyDescent="0.2">
      <c r="A614" s="3" t="s">
        <v>24</v>
      </c>
      <c r="B614" s="4" t="s">
        <v>557</v>
      </c>
      <c r="C614" s="3" t="s">
        <v>14</v>
      </c>
      <c r="D614" s="3" t="s">
        <v>17</v>
      </c>
      <c r="E614">
        <v>7</v>
      </c>
      <c r="F614">
        <v>15</v>
      </c>
      <c r="G614" s="3" t="s">
        <v>18</v>
      </c>
    </row>
    <row r="615" spans="1:7" x14ac:dyDescent="0.2">
      <c r="A615" s="3" t="s">
        <v>21</v>
      </c>
      <c r="B615" s="4" t="s">
        <v>463</v>
      </c>
      <c r="C615" s="3" t="s">
        <v>9</v>
      </c>
      <c r="D615" s="3" t="s">
        <v>17</v>
      </c>
      <c r="E615">
        <v>5</v>
      </c>
      <c r="F615">
        <v>50</v>
      </c>
      <c r="G615" s="3" t="s">
        <v>23</v>
      </c>
    </row>
    <row r="616" spans="1:7" x14ac:dyDescent="0.2">
      <c r="A616" s="3" t="s">
        <v>21</v>
      </c>
      <c r="B616" s="4" t="s">
        <v>558</v>
      </c>
      <c r="C616" s="3" t="s">
        <v>9</v>
      </c>
      <c r="D616" s="3" t="s">
        <v>10</v>
      </c>
      <c r="E616">
        <v>5</v>
      </c>
      <c r="F616">
        <v>30</v>
      </c>
      <c r="G616" s="3" t="s">
        <v>11</v>
      </c>
    </row>
    <row r="617" spans="1:7" x14ac:dyDescent="0.2">
      <c r="A617" s="3" t="s">
        <v>19</v>
      </c>
      <c r="B617" s="4" t="s">
        <v>379</v>
      </c>
      <c r="C617" s="3" t="s">
        <v>14</v>
      </c>
      <c r="D617" s="3" t="s">
        <v>10</v>
      </c>
      <c r="E617">
        <v>4</v>
      </c>
      <c r="F617">
        <v>0</v>
      </c>
      <c r="G617" s="3" t="s">
        <v>18</v>
      </c>
    </row>
    <row r="618" spans="1:7" x14ac:dyDescent="0.2">
      <c r="A618" s="3" t="s">
        <v>21</v>
      </c>
      <c r="B618" s="4" t="s">
        <v>488</v>
      </c>
      <c r="C618" s="3" t="s">
        <v>14</v>
      </c>
      <c r="D618" s="3" t="s">
        <v>17</v>
      </c>
      <c r="E618">
        <v>8</v>
      </c>
      <c r="F618">
        <v>0</v>
      </c>
      <c r="G618" s="3" t="s">
        <v>29</v>
      </c>
    </row>
    <row r="619" spans="1:7" x14ac:dyDescent="0.2">
      <c r="A619" s="3" t="s">
        <v>19</v>
      </c>
      <c r="B619" s="4" t="s">
        <v>559</v>
      </c>
      <c r="C619" s="3" t="s">
        <v>14</v>
      </c>
      <c r="D619" s="3" t="s">
        <v>17</v>
      </c>
      <c r="E619">
        <v>6</v>
      </c>
      <c r="F619">
        <v>0</v>
      </c>
      <c r="G619" s="3" t="s">
        <v>23</v>
      </c>
    </row>
    <row r="620" spans="1:7" x14ac:dyDescent="0.2">
      <c r="A620" s="3" t="s">
        <v>21</v>
      </c>
      <c r="B620" s="4" t="s">
        <v>560</v>
      </c>
      <c r="C620" s="3" t="s">
        <v>14</v>
      </c>
      <c r="D620" s="3" t="s">
        <v>17</v>
      </c>
      <c r="E620">
        <v>6</v>
      </c>
      <c r="F620">
        <v>0</v>
      </c>
      <c r="G620" s="3" t="s">
        <v>23</v>
      </c>
    </row>
    <row r="621" spans="1:7" x14ac:dyDescent="0.2">
      <c r="A621" s="3" t="s">
        <v>24</v>
      </c>
      <c r="B621" s="4" t="s">
        <v>324</v>
      </c>
      <c r="C621" s="3" t="s">
        <v>9</v>
      </c>
      <c r="D621" s="3" t="s">
        <v>17</v>
      </c>
      <c r="E621">
        <v>6</v>
      </c>
      <c r="F621">
        <v>30</v>
      </c>
      <c r="G621" s="3" t="s">
        <v>23</v>
      </c>
    </row>
    <row r="622" spans="1:7" x14ac:dyDescent="0.2">
      <c r="A622" s="3" t="s">
        <v>21</v>
      </c>
      <c r="B622" s="4" t="s">
        <v>561</v>
      </c>
      <c r="C622" s="3" t="s">
        <v>14</v>
      </c>
      <c r="D622" s="3" t="s">
        <v>17</v>
      </c>
      <c r="E622">
        <v>6</v>
      </c>
      <c r="F622">
        <v>0</v>
      </c>
      <c r="G622" s="3" t="s">
        <v>23</v>
      </c>
    </row>
    <row r="623" spans="1:7" x14ac:dyDescent="0.2">
      <c r="A623" s="3" t="s">
        <v>19</v>
      </c>
      <c r="B623" s="4" t="s">
        <v>312</v>
      </c>
      <c r="C623" s="3" t="s">
        <v>14</v>
      </c>
      <c r="D623" s="3" t="s">
        <v>10</v>
      </c>
      <c r="E623">
        <v>3</v>
      </c>
      <c r="F623">
        <v>50</v>
      </c>
      <c r="G623" s="3" t="s">
        <v>11</v>
      </c>
    </row>
    <row r="624" spans="1:7" x14ac:dyDescent="0.2">
      <c r="A624" s="3" t="s">
        <v>15</v>
      </c>
      <c r="B624" s="4" t="s">
        <v>62</v>
      </c>
      <c r="C624" s="3" t="s">
        <v>14</v>
      </c>
      <c r="D624" s="3" t="s">
        <v>17</v>
      </c>
      <c r="E624">
        <v>6</v>
      </c>
      <c r="F624">
        <v>0</v>
      </c>
      <c r="G624" s="3" t="s">
        <v>11</v>
      </c>
    </row>
    <row r="625" spans="1:7" x14ac:dyDescent="0.2">
      <c r="A625" s="3" t="s">
        <v>21</v>
      </c>
      <c r="B625" s="4" t="s">
        <v>562</v>
      </c>
      <c r="C625" s="3" t="s">
        <v>14</v>
      </c>
      <c r="D625" s="3" t="s">
        <v>17</v>
      </c>
      <c r="E625">
        <v>7</v>
      </c>
      <c r="F625">
        <v>0</v>
      </c>
      <c r="G625" s="3" t="s">
        <v>23</v>
      </c>
    </row>
    <row r="626" spans="1:7" x14ac:dyDescent="0.2">
      <c r="A626" s="3" t="s">
        <v>19</v>
      </c>
      <c r="B626" s="4" t="s">
        <v>563</v>
      </c>
      <c r="C626" s="3" t="s">
        <v>9</v>
      </c>
      <c r="D626" s="3" t="s">
        <v>10</v>
      </c>
      <c r="E626">
        <v>2</v>
      </c>
      <c r="F626">
        <v>15</v>
      </c>
      <c r="G626" s="3" t="s">
        <v>23</v>
      </c>
    </row>
    <row r="627" spans="1:7" x14ac:dyDescent="0.2">
      <c r="A627" s="3" t="s">
        <v>24</v>
      </c>
      <c r="B627" s="4" t="s">
        <v>398</v>
      </c>
      <c r="C627" s="3" t="s">
        <v>9</v>
      </c>
      <c r="D627" s="3" t="s">
        <v>10</v>
      </c>
      <c r="E627">
        <v>3</v>
      </c>
      <c r="F627">
        <v>30</v>
      </c>
      <c r="G627" s="3" t="s">
        <v>37</v>
      </c>
    </row>
    <row r="628" spans="1:7" x14ac:dyDescent="0.2">
      <c r="A628" s="3" t="s">
        <v>24</v>
      </c>
      <c r="B628" s="4" t="s">
        <v>62</v>
      </c>
      <c r="C628" s="3" t="s">
        <v>9</v>
      </c>
      <c r="D628" s="3" t="s">
        <v>17</v>
      </c>
      <c r="E628">
        <v>5</v>
      </c>
      <c r="F628">
        <v>30</v>
      </c>
      <c r="G628" s="3" t="s">
        <v>37</v>
      </c>
    </row>
    <row r="629" spans="1:7" x14ac:dyDescent="0.2">
      <c r="A629" s="3" t="s">
        <v>19</v>
      </c>
      <c r="B629" s="4" t="s">
        <v>331</v>
      </c>
      <c r="C629" s="3" t="s">
        <v>14</v>
      </c>
      <c r="D629" s="3" t="s">
        <v>17</v>
      </c>
      <c r="E629">
        <v>7</v>
      </c>
      <c r="F629">
        <v>15</v>
      </c>
      <c r="G629" s="3" t="s">
        <v>11</v>
      </c>
    </row>
    <row r="630" spans="1:7" x14ac:dyDescent="0.2">
      <c r="A630" s="3" t="s">
        <v>7</v>
      </c>
      <c r="B630" s="4" t="s">
        <v>564</v>
      </c>
      <c r="C630" s="3" t="s">
        <v>9</v>
      </c>
      <c r="D630" s="3" t="s">
        <v>10</v>
      </c>
      <c r="E630">
        <v>0</v>
      </c>
      <c r="F630">
        <v>30</v>
      </c>
      <c r="G630" s="3" t="s">
        <v>11</v>
      </c>
    </row>
    <row r="631" spans="1:7" x14ac:dyDescent="0.2">
      <c r="A631" s="3" t="s">
        <v>7</v>
      </c>
      <c r="B631" s="4" t="s">
        <v>92</v>
      </c>
      <c r="C631" s="3" t="s">
        <v>14</v>
      </c>
      <c r="D631" s="3" t="s">
        <v>10</v>
      </c>
      <c r="E631">
        <v>1</v>
      </c>
      <c r="F631">
        <v>15</v>
      </c>
      <c r="G631" s="3" t="s">
        <v>37</v>
      </c>
    </row>
    <row r="632" spans="1:7" x14ac:dyDescent="0.2">
      <c r="A632" s="3" t="s">
        <v>24</v>
      </c>
      <c r="B632" s="4" t="s">
        <v>565</v>
      </c>
      <c r="C632" s="3" t="s">
        <v>14</v>
      </c>
      <c r="D632" s="3" t="s">
        <v>17</v>
      </c>
      <c r="E632">
        <v>9</v>
      </c>
      <c r="F632">
        <v>30</v>
      </c>
      <c r="G632" s="3" t="s">
        <v>37</v>
      </c>
    </row>
    <row r="633" spans="1:7" x14ac:dyDescent="0.2">
      <c r="A633" s="3" t="s">
        <v>15</v>
      </c>
      <c r="B633" s="4" t="s">
        <v>117</v>
      </c>
      <c r="C633" s="3" t="s">
        <v>9</v>
      </c>
      <c r="D633" s="3" t="s">
        <v>17</v>
      </c>
      <c r="E633">
        <v>1</v>
      </c>
      <c r="F633">
        <v>30</v>
      </c>
      <c r="G633" s="3" t="s">
        <v>23</v>
      </c>
    </row>
    <row r="634" spans="1:7" x14ac:dyDescent="0.2">
      <c r="A634" s="3" t="s">
        <v>19</v>
      </c>
      <c r="B634" s="4" t="s">
        <v>566</v>
      </c>
      <c r="C634" s="3" t="s">
        <v>14</v>
      </c>
      <c r="D634" s="3" t="s">
        <v>10</v>
      </c>
      <c r="E634">
        <v>7</v>
      </c>
      <c r="F634">
        <v>0</v>
      </c>
      <c r="G634" s="3" t="s">
        <v>11</v>
      </c>
    </row>
    <row r="635" spans="1:7" x14ac:dyDescent="0.2">
      <c r="A635" s="3" t="s">
        <v>19</v>
      </c>
      <c r="B635" s="4" t="s">
        <v>38</v>
      </c>
      <c r="C635" s="3" t="s">
        <v>14</v>
      </c>
      <c r="D635" s="3" t="s">
        <v>10</v>
      </c>
      <c r="E635">
        <v>5</v>
      </c>
      <c r="F635">
        <v>15</v>
      </c>
      <c r="G635" s="3" t="s">
        <v>11</v>
      </c>
    </row>
    <row r="636" spans="1:7" x14ac:dyDescent="0.2">
      <c r="A636" s="3" t="s">
        <v>7</v>
      </c>
      <c r="B636" s="4" t="s">
        <v>13</v>
      </c>
      <c r="C636" s="3" t="s">
        <v>14</v>
      </c>
      <c r="D636" s="3" t="s">
        <v>10</v>
      </c>
      <c r="E636">
        <v>1</v>
      </c>
      <c r="F636">
        <v>20</v>
      </c>
      <c r="G636" s="3" t="s">
        <v>11</v>
      </c>
    </row>
    <row r="637" spans="1:7" x14ac:dyDescent="0.2">
      <c r="A637" s="3" t="s">
        <v>7</v>
      </c>
      <c r="B637" s="4" t="s">
        <v>62</v>
      </c>
      <c r="C637" s="3" t="s">
        <v>9</v>
      </c>
      <c r="D637" s="3" t="s">
        <v>10</v>
      </c>
      <c r="E637">
        <v>0</v>
      </c>
      <c r="F637">
        <v>15</v>
      </c>
      <c r="G637" s="3" t="s">
        <v>11</v>
      </c>
    </row>
    <row r="638" spans="1:7" x14ac:dyDescent="0.2">
      <c r="A638" s="3" t="s">
        <v>21</v>
      </c>
      <c r="B638" s="4" t="s">
        <v>567</v>
      </c>
      <c r="C638" s="3" t="s">
        <v>14</v>
      </c>
      <c r="D638" s="3" t="s">
        <v>17</v>
      </c>
      <c r="E638">
        <v>6</v>
      </c>
      <c r="F638">
        <v>30</v>
      </c>
      <c r="G638" s="3" t="s">
        <v>23</v>
      </c>
    </row>
    <row r="639" spans="1:7" x14ac:dyDescent="0.2">
      <c r="A639" s="3" t="s">
        <v>24</v>
      </c>
      <c r="B639" s="4" t="s">
        <v>150</v>
      </c>
      <c r="C639" s="3" t="s">
        <v>14</v>
      </c>
      <c r="D639" s="3" t="s">
        <v>17</v>
      </c>
      <c r="E639">
        <v>6</v>
      </c>
      <c r="F639">
        <v>0</v>
      </c>
      <c r="G639" s="3" t="s">
        <v>29</v>
      </c>
    </row>
    <row r="640" spans="1:7" x14ac:dyDescent="0.2">
      <c r="A640" s="3" t="s">
        <v>15</v>
      </c>
      <c r="B640" s="4" t="s">
        <v>568</v>
      </c>
      <c r="C640" s="3" t="s">
        <v>14</v>
      </c>
      <c r="D640" s="3" t="s">
        <v>10</v>
      </c>
      <c r="E640">
        <v>6</v>
      </c>
      <c r="F640">
        <v>0</v>
      </c>
      <c r="G640" s="3" t="s">
        <v>18</v>
      </c>
    </row>
    <row r="641" spans="1:7" x14ac:dyDescent="0.2">
      <c r="A641" s="3" t="s">
        <v>24</v>
      </c>
      <c r="B641" s="4" t="s">
        <v>569</v>
      </c>
      <c r="C641" s="3" t="s">
        <v>14</v>
      </c>
      <c r="D641" s="3" t="s">
        <v>17</v>
      </c>
      <c r="E641">
        <v>10</v>
      </c>
      <c r="F641">
        <v>30</v>
      </c>
      <c r="G641" s="3" t="s">
        <v>18</v>
      </c>
    </row>
    <row r="642" spans="1:7" x14ac:dyDescent="0.2">
      <c r="A642" s="3" t="s">
        <v>19</v>
      </c>
      <c r="B642" s="4" t="s">
        <v>570</v>
      </c>
      <c r="C642" s="3" t="s">
        <v>14</v>
      </c>
      <c r="D642" s="3" t="s">
        <v>17</v>
      </c>
      <c r="E642">
        <v>7</v>
      </c>
      <c r="F642">
        <v>0</v>
      </c>
      <c r="G642" s="3" t="s">
        <v>23</v>
      </c>
    </row>
    <row r="643" spans="1:7" x14ac:dyDescent="0.2">
      <c r="A643" s="3" t="s">
        <v>21</v>
      </c>
      <c r="B643" s="4" t="s">
        <v>571</v>
      </c>
      <c r="C643" s="3" t="s">
        <v>14</v>
      </c>
      <c r="D643" s="3" t="s">
        <v>17</v>
      </c>
      <c r="E643">
        <v>7</v>
      </c>
      <c r="F643">
        <v>30</v>
      </c>
      <c r="G643" s="3" t="s">
        <v>37</v>
      </c>
    </row>
    <row r="644" spans="1:7" x14ac:dyDescent="0.2">
      <c r="A644" s="3" t="s">
        <v>7</v>
      </c>
      <c r="B644" s="4" t="s">
        <v>116</v>
      </c>
      <c r="C644" s="3" t="s">
        <v>9</v>
      </c>
      <c r="D644" s="3" t="s">
        <v>10</v>
      </c>
      <c r="E644">
        <v>0</v>
      </c>
      <c r="F644">
        <v>45</v>
      </c>
      <c r="G644" s="3" t="s">
        <v>11</v>
      </c>
    </row>
    <row r="645" spans="1:7" x14ac:dyDescent="0.2">
      <c r="A645" s="3" t="s">
        <v>15</v>
      </c>
      <c r="B645" s="4" t="s">
        <v>246</v>
      </c>
      <c r="C645" s="3" t="s">
        <v>9</v>
      </c>
      <c r="D645" s="3" t="s">
        <v>17</v>
      </c>
      <c r="E645">
        <v>3</v>
      </c>
      <c r="F645">
        <v>45</v>
      </c>
      <c r="G645" s="3" t="s">
        <v>23</v>
      </c>
    </row>
    <row r="646" spans="1:7" x14ac:dyDescent="0.2">
      <c r="A646" s="3" t="s">
        <v>21</v>
      </c>
      <c r="B646" s="4" t="s">
        <v>226</v>
      </c>
      <c r="C646" s="3" t="s">
        <v>9</v>
      </c>
      <c r="D646" s="3" t="s">
        <v>10</v>
      </c>
      <c r="E646">
        <v>2</v>
      </c>
      <c r="F646">
        <v>50</v>
      </c>
      <c r="G646" s="3" t="s">
        <v>37</v>
      </c>
    </row>
    <row r="647" spans="1:7" x14ac:dyDescent="0.2">
      <c r="A647" s="3" t="s">
        <v>21</v>
      </c>
      <c r="B647" s="4" t="s">
        <v>572</v>
      </c>
      <c r="C647" s="3" t="s">
        <v>9</v>
      </c>
      <c r="D647" s="3" t="s">
        <v>10</v>
      </c>
      <c r="E647">
        <v>1</v>
      </c>
      <c r="F647">
        <v>25</v>
      </c>
      <c r="G647" s="3" t="s">
        <v>23</v>
      </c>
    </row>
    <row r="648" spans="1:7" x14ac:dyDescent="0.2">
      <c r="A648" s="3" t="s">
        <v>24</v>
      </c>
      <c r="B648" s="4" t="s">
        <v>193</v>
      </c>
      <c r="C648" s="3" t="s">
        <v>9</v>
      </c>
      <c r="D648" s="3" t="s">
        <v>17</v>
      </c>
      <c r="E648">
        <v>4</v>
      </c>
      <c r="F648">
        <v>0</v>
      </c>
      <c r="G648" s="3" t="s">
        <v>18</v>
      </c>
    </row>
    <row r="649" spans="1:7" x14ac:dyDescent="0.2">
      <c r="A649" s="3" t="s">
        <v>19</v>
      </c>
      <c r="B649" s="4" t="s">
        <v>314</v>
      </c>
      <c r="C649" s="3" t="s">
        <v>14</v>
      </c>
      <c r="D649" s="3" t="s">
        <v>10</v>
      </c>
      <c r="E649">
        <v>6</v>
      </c>
      <c r="F649">
        <v>30</v>
      </c>
      <c r="G649" s="3" t="s">
        <v>11</v>
      </c>
    </row>
    <row r="650" spans="1:7" x14ac:dyDescent="0.2">
      <c r="A650" s="3" t="s">
        <v>15</v>
      </c>
      <c r="B650" s="4" t="s">
        <v>573</v>
      </c>
      <c r="C650" s="3" t="s">
        <v>14</v>
      </c>
      <c r="D650" s="3" t="s">
        <v>17</v>
      </c>
      <c r="E650">
        <v>7</v>
      </c>
      <c r="F650">
        <v>0</v>
      </c>
      <c r="G650" s="3" t="s">
        <v>23</v>
      </c>
    </row>
    <row r="651" spans="1:7" x14ac:dyDescent="0.2">
      <c r="A651" s="3" t="s">
        <v>19</v>
      </c>
      <c r="B651" s="4" t="s">
        <v>574</v>
      </c>
      <c r="C651" s="3" t="s">
        <v>14</v>
      </c>
      <c r="D651" s="3" t="s">
        <v>10</v>
      </c>
      <c r="E651">
        <v>10</v>
      </c>
      <c r="F651">
        <v>0</v>
      </c>
      <c r="G651" s="3" t="s">
        <v>37</v>
      </c>
    </row>
    <row r="652" spans="1:7" x14ac:dyDescent="0.2">
      <c r="A652" s="3" t="s">
        <v>21</v>
      </c>
      <c r="B652" s="4" t="s">
        <v>575</v>
      </c>
      <c r="C652" s="3" t="s">
        <v>14</v>
      </c>
      <c r="D652" s="3" t="s">
        <v>10</v>
      </c>
      <c r="E652">
        <v>6</v>
      </c>
      <c r="F652">
        <v>0</v>
      </c>
      <c r="G652" s="3" t="s">
        <v>11</v>
      </c>
    </row>
    <row r="653" spans="1:7" x14ac:dyDescent="0.2">
      <c r="A653" s="3" t="s">
        <v>7</v>
      </c>
      <c r="B653" s="4" t="s">
        <v>107</v>
      </c>
      <c r="C653" s="3" t="s">
        <v>9</v>
      </c>
      <c r="D653" s="3" t="s">
        <v>10</v>
      </c>
      <c r="E653">
        <v>0</v>
      </c>
      <c r="F653">
        <v>45</v>
      </c>
      <c r="G653" s="3" t="s">
        <v>11</v>
      </c>
    </row>
    <row r="654" spans="1:7" x14ac:dyDescent="0.2">
      <c r="A654" s="3" t="s">
        <v>21</v>
      </c>
      <c r="B654" s="4" t="s">
        <v>251</v>
      </c>
      <c r="C654" s="3" t="s">
        <v>14</v>
      </c>
      <c r="D654" s="3" t="s">
        <v>17</v>
      </c>
      <c r="E654">
        <v>6</v>
      </c>
      <c r="F654">
        <v>30</v>
      </c>
      <c r="G654" s="3" t="s">
        <v>23</v>
      </c>
    </row>
    <row r="655" spans="1:7" x14ac:dyDescent="0.2">
      <c r="A655" s="3" t="s">
        <v>19</v>
      </c>
      <c r="B655" s="4" t="s">
        <v>131</v>
      </c>
      <c r="C655" s="3" t="s">
        <v>14</v>
      </c>
      <c r="D655" s="3" t="s">
        <v>17</v>
      </c>
      <c r="E655">
        <v>5</v>
      </c>
      <c r="F655">
        <v>30</v>
      </c>
      <c r="G655" s="3" t="s">
        <v>11</v>
      </c>
    </row>
    <row r="656" spans="1:7" x14ac:dyDescent="0.2">
      <c r="A656" s="3" t="s">
        <v>19</v>
      </c>
      <c r="B656" s="4" t="s">
        <v>576</v>
      </c>
      <c r="C656" s="3" t="s">
        <v>9</v>
      </c>
      <c r="D656" s="3" t="s">
        <v>10</v>
      </c>
      <c r="E656">
        <v>1</v>
      </c>
      <c r="F656">
        <v>30</v>
      </c>
      <c r="G656" s="3" t="s">
        <v>37</v>
      </c>
    </row>
    <row r="657" spans="1:7" x14ac:dyDescent="0.2">
      <c r="A657" s="3" t="s">
        <v>24</v>
      </c>
      <c r="B657" s="4" t="s">
        <v>577</v>
      </c>
      <c r="C657" s="3" t="s">
        <v>14</v>
      </c>
      <c r="D657" s="3" t="s">
        <v>10</v>
      </c>
      <c r="E657">
        <v>7</v>
      </c>
      <c r="F657">
        <v>30</v>
      </c>
      <c r="G657" s="3" t="s">
        <v>29</v>
      </c>
    </row>
    <row r="658" spans="1:7" x14ac:dyDescent="0.2">
      <c r="A658" s="3" t="s">
        <v>19</v>
      </c>
      <c r="B658" s="4" t="s">
        <v>428</v>
      </c>
      <c r="C658" s="3" t="s">
        <v>14</v>
      </c>
      <c r="D658" s="3" t="s">
        <v>17</v>
      </c>
      <c r="E658">
        <v>4</v>
      </c>
      <c r="F658">
        <v>45</v>
      </c>
      <c r="G658" s="3" t="s">
        <v>23</v>
      </c>
    </row>
    <row r="659" spans="1:7" x14ac:dyDescent="0.2">
      <c r="A659" s="3" t="s">
        <v>21</v>
      </c>
      <c r="B659" s="4" t="s">
        <v>135</v>
      </c>
      <c r="C659" s="3" t="s">
        <v>14</v>
      </c>
      <c r="D659" s="3" t="s">
        <v>10</v>
      </c>
      <c r="E659">
        <v>7</v>
      </c>
      <c r="F659">
        <v>30</v>
      </c>
      <c r="G659" s="3" t="s">
        <v>11</v>
      </c>
    </row>
    <row r="660" spans="1:7" x14ac:dyDescent="0.2">
      <c r="A660" s="3" t="s">
        <v>19</v>
      </c>
      <c r="B660" s="4" t="s">
        <v>101</v>
      </c>
      <c r="C660" s="3" t="s">
        <v>9</v>
      </c>
      <c r="D660" s="3" t="s">
        <v>10</v>
      </c>
      <c r="E660">
        <v>1</v>
      </c>
      <c r="F660">
        <v>20</v>
      </c>
      <c r="G660" s="3" t="s">
        <v>23</v>
      </c>
    </row>
    <row r="661" spans="1:7" x14ac:dyDescent="0.2">
      <c r="A661" s="3" t="s">
        <v>24</v>
      </c>
      <c r="B661" s="4" t="s">
        <v>501</v>
      </c>
      <c r="C661" s="3" t="s">
        <v>14</v>
      </c>
      <c r="D661" s="3" t="s">
        <v>17</v>
      </c>
      <c r="E661">
        <v>7</v>
      </c>
      <c r="F661">
        <v>0</v>
      </c>
      <c r="G661" s="3" t="s">
        <v>23</v>
      </c>
    </row>
    <row r="662" spans="1:7" x14ac:dyDescent="0.2">
      <c r="A662" s="3" t="s">
        <v>24</v>
      </c>
      <c r="B662" s="4" t="s">
        <v>121</v>
      </c>
      <c r="C662" s="3" t="s">
        <v>14</v>
      </c>
      <c r="D662" s="3" t="s">
        <v>17</v>
      </c>
      <c r="E662">
        <v>6</v>
      </c>
      <c r="F662">
        <v>0</v>
      </c>
      <c r="G662" s="3" t="s">
        <v>23</v>
      </c>
    </row>
    <row r="663" spans="1:7" x14ac:dyDescent="0.2">
      <c r="A663" s="3" t="s">
        <v>19</v>
      </c>
      <c r="B663" s="4" t="s">
        <v>578</v>
      </c>
      <c r="C663" s="3" t="s">
        <v>14</v>
      </c>
      <c r="D663" s="3" t="s">
        <v>10</v>
      </c>
      <c r="E663">
        <v>9</v>
      </c>
      <c r="F663">
        <v>30</v>
      </c>
      <c r="G663" s="3" t="s">
        <v>11</v>
      </c>
    </row>
    <row r="664" spans="1:7" x14ac:dyDescent="0.2">
      <c r="A664" s="3" t="s">
        <v>15</v>
      </c>
      <c r="B664" s="4" t="s">
        <v>439</v>
      </c>
      <c r="C664" s="3" t="s">
        <v>14</v>
      </c>
      <c r="D664" s="3" t="s">
        <v>17</v>
      </c>
      <c r="E664">
        <v>4</v>
      </c>
      <c r="F664">
        <v>4</v>
      </c>
      <c r="G664" s="3" t="s">
        <v>26</v>
      </c>
    </row>
    <row r="665" spans="1:7" x14ac:dyDescent="0.2">
      <c r="A665" s="3" t="s">
        <v>21</v>
      </c>
      <c r="B665" s="4" t="s">
        <v>579</v>
      </c>
      <c r="C665" s="3" t="s">
        <v>9</v>
      </c>
      <c r="D665" s="3" t="s">
        <v>10</v>
      </c>
      <c r="E665">
        <v>4</v>
      </c>
      <c r="F665">
        <v>10</v>
      </c>
      <c r="G665" s="3" t="s">
        <v>11</v>
      </c>
    </row>
    <row r="666" spans="1:7" x14ac:dyDescent="0.2">
      <c r="A666" s="3" t="s">
        <v>15</v>
      </c>
      <c r="B666" s="4" t="s">
        <v>580</v>
      </c>
      <c r="C666" s="3" t="s">
        <v>14</v>
      </c>
      <c r="D666" s="3" t="s">
        <v>17</v>
      </c>
      <c r="E666">
        <v>0</v>
      </c>
      <c r="F666">
        <v>40</v>
      </c>
      <c r="G666" s="3" t="s">
        <v>11</v>
      </c>
    </row>
    <row r="667" spans="1:7" x14ac:dyDescent="0.2">
      <c r="A667" s="3" t="s">
        <v>15</v>
      </c>
      <c r="B667" s="4" t="s">
        <v>115</v>
      </c>
      <c r="C667" s="3" t="s">
        <v>14</v>
      </c>
      <c r="D667" s="3" t="s">
        <v>17</v>
      </c>
      <c r="E667">
        <v>2</v>
      </c>
      <c r="F667">
        <v>30</v>
      </c>
      <c r="G667" s="3" t="s">
        <v>18</v>
      </c>
    </row>
    <row r="668" spans="1:7" x14ac:dyDescent="0.2">
      <c r="A668" s="3" t="s">
        <v>19</v>
      </c>
      <c r="B668" s="4" t="s">
        <v>581</v>
      </c>
      <c r="C668" s="3" t="s">
        <v>14</v>
      </c>
      <c r="D668" s="3" t="s">
        <v>17</v>
      </c>
      <c r="E668">
        <v>1</v>
      </c>
      <c r="F668">
        <v>30</v>
      </c>
      <c r="G668" s="3" t="s">
        <v>23</v>
      </c>
    </row>
    <row r="669" spans="1:7" x14ac:dyDescent="0.2">
      <c r="A669" s="3" t="s">
        <v>15</v>
      </c>
      <c r="B669" s="4" t="s">
        <v>303</v>
      </c>
      <c r="C669" s="3" t="s">
        <v>14</v>
      </c>
      <c r="D669" s="3" t="s">
        <v>17</v>
      </c>
      <c r="E669">
        <v>5</v>
      </c>
      <c r="F669">
        <v>0</v>
      </c>
      <c r="G669" s="3" t="s">
        <v>18</v>
      </c>
    </row>
    <row r="670" spans="1:7" x14ac:dyDescent="0.2">
      <c r="A670" s="3" t="s">
        <v>19</v>
      </c>
      <c r="B670" s="4" t="s">
        <v>582</v>
      </c>
      <c r="C670" s="3" t="s">
        <v>14</v>
      </c>
      <c r="D670" s="3" t="s">
        <v>17</v>
      </c>
      <c r="E670">
        <v>6</v>
      </c>
      <c r="F670">
        <v>0</v>
      </c>
      <c r="G670" s="3" t="s">
        <v>23</v>
      </c>
    </row>
    <row r="671" spans="1:7" x14ac:dyDescent="0.2">
      <c r="A671" s="3" t="s">
        <v>15</v>
      </c>
      <c r="B671" s="4" t="s">
        <v>583</v>
      </c>
      <c r="C671" s="3" t="s">
        <v>14</v>
      </c>
      <c r="D671" s="3" t="s">
        <v>17</v>
      </c>
      <c r="E671">
        <v>7</v>
      </c>
      <c r="F671">
        <v>30</v>
      </c>
      <c r="G671" s="3" t="s">
        <v>23</v>
      </c>
    </row>
    <row r="672" spans="1:7" x14ac:dyDescent="0.2">
      <c r="A672" s="3" t="s">
        <v>7</v>
      </c>
      <c r="B672" s="4" t="s">
        <v>471</v>
      </c>
      <c r="C672" s="3" t="s">
        <v>9</v>
      </c>
      <c r="D672" s="3" t="s">
        <v>10</v>
      </c>
      <c r="E672">
        <v>0</v>
      </c>
      <c r="F672">
        <v>30</v>
      </c>
      <c r="G672" s="3" t="s">
        <v>11</v>
      </c>
    </row>
    <row r="673" spans="1:7" x14ac:dyDescent="0.2">
      <c r="A673" s="3" t="s">
        <v>21</v>
      </c>
      <c r="B673" s="4" t="s">
        <v>183</v>
      </c>
      <c r="C673" s="3" t="s">
        <v>14</v>
      </c>
      <c r="D673" s="3" t="s">
        <v>17</v>
      </c>
      <c r="E673">
        <v>8</v>
      </c>
      <c r="F673">
        <v>30</v>
      </c>
      <c r="G673" s="3" t="s">
        <v>23</v>
      </c>
    </row>
    <row r="674" spans="1:7" x14ac:dyDescent="0.2">
      <c r="A674" s="3" t="s">
        <v>21</v>
      </c>
      <c r="B674" s="4" t="s">
        <v>222</v>
      </c>
      <c r="C674" s="3" t="s">
        <v>14</v>
      </c>
      <c r="D674" s="3" t="s">
        <v>17</v>
      </c>
      <c r="E674">
        <v>8</v>
      </c>
      <c r="F674">
        <v>30</v>
      </c>
      <c r="G674" s="3" t="s">
        <v>18</v>
      </c>
    </row>
    <row r="675" spans="1:7" x14ac:dyDescent="0.2">
      <c r="A675" s="3" t="s">
        <v>19</v>
      </c>
      <c r="B675" s="4" t="s">
        <v>232</v>
      </c>
      <c r="C675" s="3" t="s">
        <v>14</v>
      </c>
      <c r="D675" s="3" t="s">
        <v>17</v>
      </c>
      <c r="E675">
        <v>3</v>
      </c>
      <c r="F675">
        <v>45</v>
      </c>
      <c r="G675" s="3" t="s">
        <v>11</v>
      </c>
    </row>
    <row r="676" spans="1:7" x14ac:dyDescent="0.2">
      <c r="A676" s="3" t="s">
        <v>21</v>
      </c>
      <c r="B676" s="4" t="s">
        <v>42</v>
      </c>
      <c r="C676" s="3" t="s">
        <v>14</v>
      </c>
      <c r="D676" s="3" t="s">
        <v>17</v>
      </c>
      <c r="E676">
        <v>6</v>
      </c>
      <c r="F676">
        <v>30</v>
      </c>
      <c r="G676" s="3" t="s">
        <v>11</v>
      </c>
    </row>
    <row r="677" spans="1:7" x14ac:dyDescent="0.2">
      <c r="A677" s="3" t="s">
        <v>19</v>
      </c>
      <c r="B677" s="4" t="s">
        <v>181</v>
      </c>
      <c r="C677" s="3" t="s">
        <v>9</v>
      </c>
      <c r="D677" s="3" t="s">
        <v>10</v>
      </c>
      <c r="E677">
        <v>0</v>
      </c>
      <c r="F677">
        <v>45</v>
      </c>
      <c r="G677" s="3" t="s">
        <v>11</v>
      </c>
    </row>
    <row r="678" spans="1:7" x14ac:dyDescent="0.2">
      <c r="A678" s="3" t="s">
        <v>19</v>
      </c>
      <c r="B678" s="4" t="s">
        <v>187</v>
      </c>
      <c r="C678" s="3" t="s">
        <v>14</v>
      </c>
      <c r="D678" s="3" t="s">
        <v>10</v>
      </c>
      <c r="E678">
        <v>2</v>
      </c>
      <c r="F678">
        <v>30</v>
      </c>
      <c r="G678" s="3" t="s">
        <v>23</v>
      </c>
    </row>
    <row r="679" spans="1:7" x14ac:dyDescent="0.2">
      <c r="A679" s="3" t="s">
        <v>7</v>
      </c>
      <c r="B679" s="4" t="s">
        <v>471</v>
      </c>
      <c r="C679" s="3" t="s">
        <v>9</v>
      </c>
      <c r="D679" s="3" t="s">
        <v>10</v>
      </c>
      <c r="E679">
        <v>0</v>
      </c>
      <c r="F679">
        <v>30</v>
      </c>
      <c r="G679" s="3" t="s">
        <v>11</v>
      </c>
    </row>
    <row r="680" spans="1:7" x14ac:dyDescent="0.2">
      <c r="A680" s="3" t="s">
        <v>19</v>
      </c>
      <c r="B680" s="4" t="s">
        <v>584</v>
      </c>
      <c r="C680" s="3" t="s">
        <v>14</v>
      </c>
      <c r="D680" s="3" t="s">
        <v>10</v>
      </c>
      <c r="E680">
        <v>6</v>
      </c>
      <c r="F680">
        <v>30</v>
      </c>
      <c r="G680" s="3" t="s">
        <v>11</v>
      </c>
    </row>
    <row r="681" spans="1:7" x14ac:dyDescent="0.2">
      <c r="A681" s="3" t="s">
        <v>21</v>
      </c>
      <c r="B681" s="4" t="s">
        <v>585</v>
      </c>
      <c r="C681" s="3" t="s">
        <v>14</v>
      </c>
      <c r="D681" s="3" t="s">
        <v>17</v>
      </c>
      <c r="E681">
        <v>4</v>
      </c>
      <c r="F681">
        <v>30</v>
      </c>
      <c r="G681" s="3" t="s">
        <v>37</v>
      </c>
    </row>
    <row r="682" spans="1:7" x14ac:dyDescent="0.2">
      <c r="A682" s="3" t="s">
        <v>24</v>
      </c>
      <c r="B682" s="4" t="s">
        <v>80</v>
      </c>
      <c r="C682" s="3" t="s">
        <v>14</v>
      </c>
      <c r="D682" s="3" t="s">
        <v>17</v>
      </c>
      <c r="E682">
        <v>5</v>
      </c>
      <c r="F682">
        <v>30</v>
      </c>
      <c r="G682" s="3" t="s">
        <v>37</v>
      </c>
    </row>
    <row r="683" spans="1:7" x14ac:dyDescent="0.2">
      <c r="A683" s="3" t="s">
        <v>19</v>
      </c>
      <c r="B683" s="4" t="s">
        <v>450</v>
      </c>
      <c r="C683" s="3" t="s">
        <v>9</v>
      </c>
      <c r="D683" s="3" t="s">
        <v>10</v>
      </c>
      <c r="E683">
        <v>1</v>
      </c>
      <c r="F683">
        <v>20</v>
      </c>
      <c r="G683" s="3" t="s">
        <v>37</v>
      </c>
    </row>
    <row r="684" spans="1:7" x14ac:dyDescent="0.2">
      <c r="A684" s="3" t="s">
        <v>15</v>
      </c>
      <c r="B684" s="4" t="s">
        <v>586</v>
      </c>
      <c r="C684" s="3" t="s">
        <v>14</v>
      </c>
      <c r="D684" s="3" t="s">
        <v>10</v>
      </c>
      <c r="E684">
        <v>6</v>
      </c>
      <c r="F684">
        <v>30</v>
      </c>
      <c r="G684" s="3" t="s">
        <v>37</v>
      </c>
    </row>
    <row r="685" spans="1:7" x14ac:dyDescent="0.2">
      <c r="A685" s="3" t="s">
        <v>19</v>
      </c>
      <c r="B685" s="4" t="s">
        <v>587</v>
      </c>
      <c r="C685" s="3" t="s">
        <v>14</v>
      </c>
      <c r="D685" s="3" t="s">
        <v>10</v>
      </c>
      <c r="E685">
        <v>5</v>
      </c>
      <c r="F685">
        <v>0</v>
      </c>
      <c r="G685" s="3" t="s">
        <v>37</v>
      </c>
    </row>
    <row r="686" spans="1:7" x14ac:dyDescent="0.2">
      <c r="A686" s="3" t="s">
        <v>24</v>
      </c>
      <c r="B686" s="4" t="s">
        <v>62</v>
      </c>
      <c r="C686" s="3" t="s">
        <v>14</v>
      </c>
      <c r="D686" s="3" t="s">
        <v>17</v>
      </c>
      <c r="E686">
        <v>7</v>
      </c>
      <c r="F686">
        <v>0</v>
      </c>
      <c r="G686" s="3" t="s">
        <v>18</v>
      </c>
    </row>
    <row r="687" spans="1:7" x14ac:dyDescent="0.2">
      <c r="A687" s="3" t="s">
        <v>19</v>
      </c>
      <c r="B687" s="4" t="s">
        <v>588</v>
      </c>
      <c r="C687" s="3" t="s">
        <v>14</v>
      </c>
      <c r="D687" s="3" t="s">
        <v>17</v>
      </c>
      <c r="E687">
        <v>2</v>
      </c>
      <c r="F687">
        <v>0</v>
      </c>
      <c r="G687" s="3" t="s">
        <v>11</v>
      </c>
    </row>
    <row r="688" spans="1:7" x14ac:dyDescent="0.2">
      <c r="A688" s="3" t="s">
        <v>15</v>
      </c>
      <c r="B688" s="4" t="s">
        <v>264</v>
      </c>
      <c r="C688" s="3" t="s">
        <v>14</v>
      </c>
      <c r="D688" s="3" t="s">
        <v>17</v>
      </c>
      <c r="E688">
        <v>9</v>
      </c>
      <c r="F688">
        <v>30</v>
      </c>
      <c r="G688" s="3" t="s">
        <v>11</v>
      </c>
    </row>
    <row r="689" spans="1:7" x14ac:dyDescent="0.2">
      <c r="A689" s="3" t="s">
        <v>21</v>
      </c>
      <c r="B689" s="4" t="s">
        <v>589</v>
      </c>
      <c r="C689" s="3" t="s">
        <v>14</v>
      </c>
      <c r="D689" s="3" t="s">
        <v>17</v>
      </c>
      <c r="E689">
        <v>6</v>
      </c>
      <c r="F689">
        <v>0</v>
      </c>
      <c r="G689" s="3" t="s">
        <v>23</v>
      </c>
    </row>
    <row r="690" spans="1:7" x14ac:dyDescent="0.2">
      <c r="A690" s="3" t="s">
        <v>21</v>
      </c>
      <c r="B690" s="4" t="s">
        <v>425</v>
      </c>
      <c r="C690" s="3" t="s">
        <v>14</v>
      </c>
      <c r="D690" s="3" t="s">
        <v>10</v>
      </c>
      <c r="E690">
        <v>3</v>
      </c>
      <c r="F690">
        <v>20</v>
      </c>
      <c r="G690" s="3" t="s">
        <v>37</v>
      </c>
    </row>
    <row r="691" spans="1:7" x14ac:dyDescent="0.2">
      <c r="A691" s="3" t="s">
        <v>19</v>
      </c>
      <c r="B691" s="4" t="s">
        <v>590</v>
      </c>
      <c r="C691" s="3" t="s">
        <v>9</v>
      </c>
      <c r="D691" s="3" t="s">
        <v>10</v>
      </c>
      <c r="E691">
        <v>2</v>
      </c>
      <c r="F691">
        <v>0</v>
      </c>
      <c r="G691" s="3" t="s">
        <v>11</v>
      </c>
    </row>
    <row r="692" spans="1:7" x14ac:dyDescent="0.2">
      <c r="A692" s="3" t="s">
        <v>7</v>
      </c>
      <c r="B692" s="4" t="s">
        <v>356</v>
      </c>
      <c r="C692" s="3" t="s">
        <v>9</v>
      </c>
      <c r="D692" s="3" t="s">
        <v>10</v>
      </c>
      <c r="E692">
        <v>0</v>
      </c>
      <c r="F692">
        <v>50</v>
      </c>
      <c r="G692" s="3" t="s">
        <v>11</v>
      </c>
    </row>
    <row r="693" spans="1:7" x14ac:dyDescent="0.2">
      <c r="A693" s="3" t="s">
        <v>19</v>
      </c>
      <c r="B693" s="4" t="s">
        <v>591</v>
      </c>
      <c r="C693" s="3" t="s">
        <v>9</v>
      </c>
      <c r="D693" s="3" t="s">
        <v>17</v>
      </c>
      <c r="E693">
        <v>6</v>
      </c>
      <c r="F693">
        <v>0</v>
      </c>
      <c r="G693" s="3" t="s">
        <v>23</v>
      </c>
    </row>
    <row r="694" spans="1:7" x14ac:dyDescent="0.2">
      <c r="A694" s="3" t="s">
        <v>19</v>
      </c>
      <c r="B694" s="4" t="s">
        <v>592</v>
      </c>
      <c r="C694" s="3" t="s">
        <v>14</v>
      </c>
      <c r="D694" s="3" t="s">
        <v>10</v>
      </c>
      <c r="E694">
        <v>5</v>
      </c>
      <c r="F694">
        <v>0</v>
      </c>
      <c r="G694" s="3" t="s">
        <v>11</v>
      </c>
    </row>
    <row r="695" spans="1:7" x14ac:dyDescent="0.2">
      <c r="A695" s="3" t="s">
        <v>21</v>
      </c>
      <c r="B695" s="4" t="s">
        <v>254</v>
      </c>
      <c r="C695" s="3" t="s">
        <v>9</v>
      </c>
      <c r="D695" s="3" t="s">
        <v>17</v>
      </c>
      <c r="E695">
        <v>4</v>
      </c>
      <c r="F695">
        <v>0</v>
      </c>
      <c r="G695" s="3" t="s">
        <v>37</v>
      </c>
    </row>
    <row r="696" spans="1:7" x14ac:dyDescent="0.2">
      <c r="A696" s="3" t="s">
        <v>19</v>
      </c>
      <c r="B696" s="4" t="s">
        <v>593</v>
      </c>
      <c r="C696" s="3" t="s">
        <v>14</v>
      </c>
      <c r="D696" s="3" t="s">
        <v>10</v>
      </c>
      <c r="E696">
        <v>6</v>
      </c>
      <c r="F696">
        <v>30</v>
      </c>
      <c r="G696" s="3" t="s">
        <v>11</v>
      </c>
    </row>
    <row r="697" spans="1:7" x14ac:dyDescent="0.2">
      <c r="A697" s="3" t="s">
        <v>19</v>
      </c>
      <c r="B697" s="4" t="s">
        <v>206</v>
      </c>
      <c r="C697" s="3" t="s">
        <v>14</v>
      </c>
      <c r="D697" s="3" t="s">
        <v>10</v>
      </c>
      <c r="E697">
        <v>9</v>
      </c>
      <c r="F697">
        <v>0</v>
      </c>
      <c r="G697" s="3" t="s">
        <v>11</v>
      </c>
    </row>
    <row r="698" spans="1:7" x14ac:dyDescent="0.2">
      <c r="A698" s="3" t="s">
        <v>19</v>
      </c>
      <c r="B698" s="4" t="s">
        <v>466</v>
      </c>
      <c r="C698" s="3" t="s">
        <v>14</v>
      </c>
      <c r="D698" s="3" t="s">
        <v>10</v>
      </c>
      <c r="E698">
        <v>3</v>
      </c>
      <c r="F698">
        <v>45</v>
      </c>
      <c r="G698" s="3" t="s">
        <v>23</v>
      </c>
    </row>
    <row r="699" spans="1:7" x14ac:dyDescent="0.2">
      <c r="A699" s="3" t="s">
        <v>19</v>
      </c>
      <c r="B699" s="4" t="s">
        <v>156</v>
      </c>
      <c r="C699" s="3" t="s">
        <v>9</v>
      </c>
      <c r="D699" s="3" t="s">
        <v>10</v>
      </c>
      <c r="E699">
        <v>3</v>
      </c>
      <c r="F699">
        <v>45</v>
      </c>
      <c r="G699" s="3" t="s">
        <v>11</v>
      </c>
    </row>
    <row r="700" spans="1:7" x14ac:dyDescent="0.2">
      <c r="A700" s="3" t="s">
        <v>24</v>
      </c>
      <c r="B700" s="4" t="s">
        <v>594</v>
      </c>
      <c r="C700" s="3" t="s">
        <v>9</v>
      </c>
      <c r="D700" s="3" t="s">
        <v>17</v>
      </c>
      <c r="E700">
        <v>2</v>
      </c>
      <c r="F700">
        <v>30</v>
      </c>
      <c r="G700" s="3" t="s">
        <v>29</v>
      </c>
    </row>
    <row r="701" spans="1:7" x14ac:dyDescent="0.2">
      <c r="A701" s="3" t="s">
        <v>19</v>
      </c>
      <c r="B701" s="4" t="s">
        <v>390</v>
      </c>
      <c r="C701" s="3" t="s">
        <v>14</v>
      </c>
      <c r="D701" s="3" t="s">
        <v>10</v>
      </c>
      <c r="E701">
        <v>5</v>
      </c>
      <c r="F701">
        <v>30</v>
      </c>
      <c r="G701" s="3" t="s">
        <v>11</v>
      </c>
    </row>
    <row r="702" spans="1:7" x14ac:dyDescent="0.2">
      <c r="A702" s="3" t="s">
        <v>19</v>
      </c>
      <c r="B702" s="4" t="s">
        <v>595</v>
      </c>
      <c r="C702" s="3" t="s">
        <v>14</v>
      </c>
      <c r="D702" s="3" t="s">
        <v>17</v>
      </c>
      <c r="E702">
        <v>8</v>
      </c>
      <c r="F702">
        <v>45</v>
      </c>
      <c r="G702" s="3" t="s">
        <v>11</v>
      </c>
    </row>
    <row r="703" spans="1:7" x14ac:dyDescent="0.2">
      <c r="A703" s="3" t="s">
        <v>24</v>
      </c>
      <c r="B703" s="4" t="s">
        <v>596</v>
      </c>
      <c r="C703" s="3" t="s">
        <v>14</v>
      </c>
      <c r="D703" s="3" t="s">
        <v>10</v>
      </c>
      <c r="E703">
        <v>9</v>
      </c>
      <c r="F703">
        <v>0</v>
      </c>
      <c r="G703" s="3" t="s">
        <v>37</v>
      </c>
    </row>
    <row r="704" spans="1:7" x14ac:dyDescent="0.2">
      <c r="A704" s="3" t="s">
        <v>19</v>
      </c>
      <c r="B704" s="4" t="s">
        <v>99</v>
      </c>
      <c r="C704" s="3" t="s">
        <v>9</v>
      </c>
      <c r="D704" s="3" t="s">
        <v>17</v>
      </c>
      <c r="E704">
        <v>2</v>
      </c>
      <c r="F704">
        <v>30</v>
      </c>
      <c r="G704" s="3" t="s">
        <v>23</v>
      </c>
    </row>
    <row r="705" spans="1:7" x14ac:dyDescent="0.2">
      <c r="A705" s="3" t="s">
        <v>19</v>
      </c>
      <c r="B705" s="4" t="s">
        <v>446</v>
      </c>
      <c r="C705" s="3" t="s">
        <v>14</v>
      </c>
      <c r="D705" s="3" t="s">
        <v>10</v>
      </c>
      <c r="E705">
        <v>4</v>
      </c>
      <c r="F705">
        <v>0</v>
      </c>
      <c r="G705" s="3" t="s">
        <v>11</v>
      </c>
    </row>
    <row r="706" spans="1:7" x14ac:dyDescent="0.2">
      <c r="A706" s="3" t="s">
        <v>21</v>
      </c>
      <c r="B706" s="4" t="s">
        <v>597</v>
      </c>
      <c r="C706" s="3" t="s">
        <v>14</v>
      </c>
      <c r="D706" s="3" t="s">
        <v>17</v>
      </c>
      <c r="E706">
        <v>8</v>
      </c>
      <c r="F706">
        <v>30</v>
      </c>
      <c r="G706" s="3" t="s">
        <v>29</v>
      </c>
    </row>
    <row r="707" spans="1:7" x14ac:dyDescent="0.2">
      <c r="A707" s="3" t="s">
        <v>21</v>
      </c>
      <c r="B707" s="4" t="s">
        <v>115</v>
      </c>
      <c r="C707" s="3" t="s">
        <v>14</v>
      </c>
      <c r="D707" s="3" t="s">
        <v>17</v>
      </c>
      <c r="E707">
        <v>2</v>
      </c>
      <c r="F707">
        <v>0</v>
      </c>
      <c r="G707" s="3" t="s">
        <v>18</v>
      </c>
    </row>
    <row r="708" spans="1:7" x14ac:dyDescent="0.2">
      <c r="A708" s="3" t="s">
        <v>19</v>
      </c>
      <c r="B708" s="4" t="s">
        <v>460</v>
      </c>
      <c r="C708" s="3" t="s">
        <v>9</v>
      </c>
      <c r="D708" s="3" t="s">
        <v>10</v>
      </c>
      <c r="E708">
        <v>3</v>
      </c>
      <c r="F708">
        <v>5</v>
      </c>
      <c r="G708" s="3" t="s">
        <v>11</v>
      </c>
    </row>
    <row r="709" spans="1:7" x14ac:dyDescent="0.2">
      <c r="A709" s="3" t="s">
        <v>15</v>
      </c>
      <c r="B709" s="4" t="s">
        <v>598</v>
      </c>
      <c r="C709" s="3" t="s">
        <v>14</v>
      </c>
      <c r="D709" s="3" t="s">
        <v>17</v>
      </c>
      <c r="E709">
        <v>5</v>
      </c>
      <c r="F709">
        <v>30</v>
      </c>
      <c r="G709" s="3" t="s">
        <v>26</v>
      </c>
    </row>
    <row r="710" spans="1:7" x14ac:dyDescent="0.2">
      <c r="A710" s="3" t="s">
        <v>21</v>
      </c>
      <c r="B710" s="4" t="s">
        <v>474</v>
      </c>
      <c r="C710" s="3" t="s">
        <v>9</v>
      </c>
      <c r="D710" s="3" t="s">
        <v>17</v>
      </c>
      <c r="E710">
        <v>4</v>
      </c>
      <c r="F710">
        <v>30</v>
      </c>
      <c r="G710" s="3" t="s">
        <v>11</v>
      </c>
    </row>
    <row r="711" spans="1:7" x14ac:dyDescent="0.2">
      <c r="A711" s="3" t="s">
        <v>19</v>
      </c>
      <c r="B711" s="4" t="s">
        <v>87</v>
      </c>
      <c r="C711" s="3" t="s">
        <v>14</v>
      </c>
      <c r="D711" s="3" t="s">
        <v>17</v>
      </c>
      <c r="E711">
        <v>2</v>
      </c>
      <c r="F711">
        <v>30</v>
      </c>
      <c r="G711" s="3" t="s">
        <v>23</v>
      </c>
    </row>
    <row r="712" spans="1:7" x14ac:dyDescent="0.2">
      <c r="A712" s="3" t="s">
        <v>21</v>
      </c>
      <c r="B712" s="4" t="s">
        <v>599</v>
      </c>
      <c r="C712" s="3" t="s">
        <v>14</v>
      </c>
      <c r="D712" s="3" t="s">
        <v>17</v>
      </c>
      <c r="E712">
        <v>5</v>
      </c>
      <c r="F712">
        <v>0</v>
      </c>
      <c r="G712" s="3" t="s">
        <v>37</v>
      </c>
    </row>
    <row r="713" spans="1:7" x14ac:dyDescent="0.2">
      <c r="A713" s="3" t="s">
        <v>19</v>
      </c>
      <c r="B713" s="4" t="s">
        <v>396</v>
      </c>
      <c r="C713" s="3" t="s">
        <v>14</v>
      </c>
      <c r="D713" s="3" t="s">
        <v>17</v>
      </c>
      <c r="E713">
        <v>1</v>
      </c>
      <c r="F713">
        <v>45</v>
      </c>
      <c r="G713" s="3" t="s">
        <v>11</v>
      </c>
    </row>
    <row r="714" spans="1:7" x14ac:dyDescent="0.2">
      <c r="A714" s="3" t="s">
        <v>7</v>
      </c>
      <c r="B714" s="4" t="s">
        <v>503</v>
      </c>
      <c r="C714" s="3" t="s">
        <v>9</v>
      </c>
      <c r="D714" s="3" t="s">
        <v>17</v>
      </c>
      <c r="E714">
        <v>0</v>
      </c>
      <c r="F714">
        <v>30</v>
      </c>
      <c r="G714" s="3" t="s">
        <v>11</v>
      </c>
    </row>
    <row r="715" spans="1:7" x14ac:dyDescent="0.2">
      <c r="A715" s="3" t="s">
        <v>15</v>
      </c>
      <c r="B715" s="4" t="s">
        <v>600</v>
      </c>
      <c r="C715" s="3" t="s">
        <v>14</v>
      </c>
      <c r="D715" s="3" t="s">
        <v>17</v>
      </c>
      <c r="E715">
        <v>3</v>
      </c>
      <c r="F715">
        <v>15</v>
      </c>
      <c r="G715" s="3" t="s">
        <v>23</v>
      </c>
    </row>
    <row r="716" spans="1:7" x14ac:dyDescent="0.2">
      <c r="A716" s="3" t="s">
        <v>21</v>
      </c>
      <c r="B716" s="4" t="s">
        <v>403</v>
      </c>
      <c r="C716" s="3" t="s">
        <v>14</v>
      </c>
      <c r="D716" s="3" t="s">
        <v>17</v>
      </c>
      <c r="E716">
        <v>8</v>
      </c>
      <c r="F716">
        <v>45</v>
      </c>
      <c r="G716" s="3" t="s">
        <v>23</v>
      </c>
    </row>
    <row r="717" spans="1:7" x14ac:dyDescent="0.2">
      <c r="A717" s="3" t="s">
        <v>19</v>
      </c>
      <c r="B717" s="4" t="s">
        <v>601</v>
      </c>
      <c r="C717" s="3" t="s">
        <v>14</v>
      </c>
      <c r="D717" s="3" t="s">
        <v>17</v>
      </c>
      <c r="E717">
        <v>8</v>
      </c>
      <c r="F717">
        <v>0</v>
      </c>
      <c r="G717" s="3" t="s">
        <v>23</v>
      </c>
    </row>
    <row r="718" spans="1:7" x14ac:dyDescent="0.2">
      <c r="A718" s="3" t="s">
        <v>7</v>
      </c>
      <c r="B718" s="4" t="s">
        <v>602</v>
      </c>
      <c r="C718" s="3" t="s">
        <v>9</v>
      </c>
      <c r="D718" s="3" t="s">
        <v>10</v>
      </c>
      <c r="E718">
        <v>1</v>
      </c>
      <c r="F718">
        <v>5</v>
      </c>
      <c r="G718" s="3" t="s">
        <v>11</v>
      </c>
    </row>
    <row r="719" spans="1:7" x14ac:dyDescent="0.2">
      <c r="A719" s="3" t="s">
        <v>19</v>
      </c>
      <c r="B719" s="4" t="s">
        <v>603</v>
      </c>
      <c r="C719" s="3" t="s">
        <v>14</v>
      </c>
      <c r="D719" s="3" t="s">
        <v>10</v>
      </c>
      <c r="E719">
        <v>3</v>
      </c>
      <c r="F719">
        <v>50</v>
      </c>
      <c r="G719" s="3" t="s">
        <v>11</v>
      </c>
    </row>
    <row r="720" spans="1:7" x14ac:dyDescent="0.2">
      <c r="A720" s="3" t="s">
        <v>15</v>
      </c>
      <c r="B720" s="4" t="s">
        <v>557</v>
      </c>
      <c r="C720" s="3" t="s">
        <v>14</v>
      </c>
      <c r="D720" s="3" t="s">
        <v>17</v>
      </c>
      <c r="E720">
        <v>6</v>
      </c>
      <c r="F720">
        <v>30</v>
      </c>
      <c r="G720" s="3" t="s">
        <v>37</v>
      </c>
    </row>
    <row r="721" spans="1:7" x14ac:dyDescent="0.2">
      <c r="A721" s="3" t="s">
        <v>19</v>
      </c>
      <c r="B721" s="4" t="s">
        <v>604</v>
      </c>
      <c r="C721" s="3" t="s">
        <v>14</v>
      </c>
      <c r="D721" s="3" t="s">
        <v>10</v>
      </c>
      <c r="E721">
        <v>4</v>
      </c>
      <c r="F721">
        <v>45</v>
      </c>
      <c r="G721" s="3" t="s">
        <v>29</v>
      </c>
    </row>
    <row r="722" spans="1:7" x14ac:dyDescent="0.2">
      <c r="A722" s="3" t="s">
        <v>19</v>
      </c>
      <c r="B722" s="4" t="s">
        <v>299</v>
      </c>
      <c r="C722" s="3" t="s">
        <v>9</v>
      </c>
      <c r="D722" s="3" t="s">
        <v>17</v>
      </c>
      <c r="E722">
        <v>2</v>
      </c>
      <c r="F722">
        <v>0</v>
      </c>
      <c r="G722" s="3" t="s">
        <v>23</v>
      </c>
    </row>
    <row r="723" spans="1:7" x14ac:dyDescent="0.2">
      <c r="A723" s="3" t="s">
        <v>15</v>
      </c>
      <c r="B723" s="4" t="s">
        <v>605</v>
      </c>
      <c r="C723" s="3" t="s">
        <v>14</v>
      </c>
      <c r="D723" s="3" t="s">
        <v>10</v>
      </c>
      <c r="E723">
        <v>10</v>
      </c>
      <c r="F723">
        <v>30</v>
      </c>
      <c r="G723" s="3" t="s">
        <v>37</v>
      </c>
    </row>
    <row r="724" spans="1:7" x14ac:dyDescent="0.2">
      <c r="A724" s="3" t="s">
        <v>19</v>
      </c>
      <c r="B724" s="4" t="s">
        <v>606</v>
      </c>
      <c r="C724" s="3" t="s">
        <v>9</v>
      </c>
      <c r="D724" s="3" t="s">
        <v>10</v>
      </c>
      <c r="E724">
        <v>5</v>
      </c>
      <c r="F724">
        <v>15</v>
      </c>
      <c r="G724" s="3" t="s">
        <v>11</v>
      </c>
    </row>
    <row r="725" spans="1:7" x14ac:dyDescent="0.2">
      <c r="A725" s="3" t="s">
        <v>15</v>
      </c>
      <c r="B725" s="4" t="s">
        <v>607</v>
      </c>
      <c r="C725" s="3" t="s">
        <v>14</v>
      </c>
      <c r="D725" s="3" t="s">
        <v>10</v>
      </c>
      <c r="E725">
        <v>4</v>
      </c>
      <c r="F725">
        <v>30</v>
      </c>
      <c r="G725" s="3" t="s">
        <v>37</v>
      </c>
    </row>
    <row r="726" spans="1:7" x14ac:dyDescent="0.2">
      <c r="A726" s="3" t="s">
        <v>15</v>
      </c>
      <c r="B726" s="4" t="s">
        <v>422</v>
      </c>
      <c r="C726" s="3" t="s">
        <v>14</v>
      </c>
      <c r="D726" s="3" t="s">
        <v>17</v>
      </c>
      <c r="E726">
        <v>8</v>
      </c>
      <c r="F726">
        <v>30</v>
      </c>
      <c r="G726" s="3" t="s">
        <v>37</v>
      </c>
    </row>
    <row r="727" spans="1:7" x14ac:dyDescent="0.2">
      <c r="A727" s="3" t="s">
        <v>21</v>
      </c>
      <c r="B727" s="4" t="s">
        <v>180</v>
      </c>
      <c r="C727" s="3" t="s">
        <v>9</v>
      </c>
      <c r="D727" s="3" t="s">
        <v>10</v>
      </c>
      <c r="E727">
        <v>2</v>
      </c>
      <c r="F727">
        <v>0</v>
      </c>
      <c r="G727" s="3" t="s">
        <v>18</v>
      </c>
    </row>
    <row r="728" spans="1:7" x14ac:dyDescent="0.2">
      <c r="A728" s="3" t="s">
        <v>21</v>
      </c>
      <c r="B728" s="4" t="s">
        <v>608</v>
      </c>
      <c r="C728" s="3" t="s">
        <v>9</v>
      </c>
      <c r="D728" s="3" t="s">
        <v>17</v>
      </c>
      <c r="E728">
        <v>5</v>
      </c>
      <c r="F728">
        <v>30</v>
      </c>
      <c r="G728" s="3" t="s">
        <v>37</v>
      </c>
    </row>
    <row r="729" spans="1:7" x14ac:dyDescent="0.2">
      <c r="A729" s="3" t="s">
        <v>15</v>
      </c>
      <c r="B729" s="4" t="s">
        <v>478</v>
      </c>
      <c r="C729" s="3" t="s">
        <v>14</v>
      </c>
      <c r="D729" s="3" t="s">
        <v>17</v>
      </c>
      <c r="E729">
        <v>7</v>
      </c>
      <c r="F729">
        <v>0</v>
      </c>
      <c r="G729" s="3" t="s">
        <v>11</v>
      </c>
    </row>
    <row r="730" spans="1:7" x14ac:dyDescent="0.2">
      <c r="A730" s="3" t="s">
        <v>21</v>
      </c>
      <c r="B730" s="4" t="s">
        <v>609</v>
      </c>
      <c r="C730" s="3" t="s">
        <v>9</v>
      </c>
      <c r="D730" s="3" t="s">
        <v>10</v>
      </c>
      <c r="E730">
        <v>6</v>
      </c>
      <c r="F730">
        <v>0</v>
      </c>
      <c r="G730" s="3" t="s">
        <v>37</v>
      </c>
    </row>
    <row r="731" spans="1:7" x14ac:dyDescent="0.2">
      <c r="A731" s="3" t="s">
        <v>21</v>
      </c>
      <c r="B731" s="4" t="s">
        <v>159</v>
      </c>
      <c r="C731" s="3" t="s">
        <v>14</v>
      </c>
      <c r="D731" s="3" t="s">
        <v>17</v>
      </c>
      <c r="E731">
        <v>7</v>
      </c>
      <c r="F731">
        <v>0</v>
      </c>
      <c r="G731" s="3" t="s">
        <v>37</v>
      </c>
    </row>
    <row r="732" spans="1:7" x14ac:dyDescent="0.2">
      <c r="A732" s="3" t="s">
        <v>21</v>
      </c>
      <c r="B732" s="4" t="s">
        <v>610</v>
      </c>
      <c r="C732" s="3" t="s">
        <v>14</v>
      </c>
      <c r="D732" s="3" t="s">
        <v>10</v>
      </c>
      <c r="E732">
        <v>6</v>
      </c>
      <c r="F732">
        <v>0</v>
      </c>
      <c r="G732" s="3" t="s">
        <v>11</v>
      </c>
    </row>
    <row r="733" spans="1:7" x14ac:dyDescent="0.2">
      <c r="A733" s="3" t="s">
        <v>15</v>
      </c>
      <c r="B733" s="4" t="s">
        <v>611</v>
      </c>
      <c r="C733" s="3" t="s">
        <v>14</v>
      </c>
      <c r="D733" s="3" t="s">
        <v>17</v>
      </c>
      <c r="E733">
        <v>6</v>
      </c>
      <c r="F733">
        <v>0</v>
      </c>
      <c r="G733" s="3" t="s">
        <v>37</v>
      </c>
    </row>
    <row r="734" spans="1:7" x14ac:dyDescent="0.2">
      <c r="A734" s="3" t="s">
        <v>19</v>
      </c>
      <c r="B734" s="4" t="s">
        <v>357</v>
      </c>
      <c r="C734" s="3" t="s">
        <v>9</v>
      </c>
      <c r="D734" s="3" t="s">
        <v>10</v>
      </c>
      <c r="E734">
        <v>2</v>
      </c>
      <c r="F734">
        <v>30</v>
      </c>
      <c r="G734" s="3" t="s">
        <v>11</v>
      </c>
    </row>
    <row r="735" spans="1:7" x14ac:dyDescent="0.2">
      <c r="A735" s="3" t="s">
        <v>19</v>
      </c>
      <c r="B735" s="4" t="s">
        <v>612</v>
      </c>
      <c r="C735" s="3" t="s">
        <v>9</v>
      </c>
      <c r="D735" s="3" t="s">
        <v>17</v>
      </c>
      <c r="E735">
        <v>5</v>
      </c>
      <c r="F735">
        <v>0</v>
      </c>
      <c r="G735" s="3" t="s">
        <v>11</v>
      </c>
    </row>
    <row r="736" spans="1:7" x14ac:dyDescent="0.2">
      <c r="A736" s="3" t="s">
        <v>7</v>
      </c>
      <c r="B736" s="4" t="s">
        <v>316</v>
      </c>
      <c r="C736" s="3" t="s">
        <v>9</v>
      </c>
      <c r="D736" s="3" t="s">
        <v>10</v>
      </c>
      <c r="E736">
        <v>0</v>
      </c>
      <c r="F736">
        <v>30</v>
      </c>
      <c r="G736" s="3" t="s">
        <v>11</v>
      </c>
    </row>
    <row r="737" spans="1:7" x14ac:dyDescent="0.2">
      <c r="A737" s="3" t="s">
        <v>19</v>
      </c>
      <c r="B737" s="4" t="s">
        <v>613</v>
      </c>
      <c r="C737" s="3" t="s">
        <v>14</v>
      </c>
      <c r="D737" s="3" t="s">
        <v>10</v>
      </c>
      <c r="E737">
        <v>6</v>
      </c>
      <c r="F737">
        <v>30</v>
      </c>
      <c r="G737" s="3" t="s">
        <v>37</v>
      </c>
    </row>
    <row r="738" spans="1:7" x14ac:dyDescent="0.2">
      <c r="A738" s="3" t="s">
        <v>19</v>
      </c>
      <c r="B738" s="4" t="s">
        <v>148</v>
      </c>
      <c r="C738" s="3" t="s">
        <v>14</v>
      </c>
      <c r="D738" s="3" t="s">
        <v>10</v>
      </c>
      <c r="E738">
        <v>5</v>
      </c>
      <c r="F738">
        <v>0</v>
      </c>
      <c r="G738" s="3" t="s">
        <v>37</v>
      </c>
    </row>
    <row r="739" spans="1:7" x14ac:dyDescent="0.2">
      <c r="A739" s="3" t="s">
        <v>24</v>
      </c>
      <c r="B739" s="4" t="s">
        <v>62</v>
      </c>
      <c r="C739" s="3" t="s">
        <v>14</v>
      </c>
      <c r="D739" s="3" t="s">
        <v>17</v>
      </c>
      <c r="E739">
        <v>6</v>
      </c>
      <c r="F739">
        <v>15</v>
      </c>
      <c r="G739" s="3" t="s">
        <v>18</v>
      </c>
    </row>
    <row r="740" spans="1:7" x14ac:dyDescent="0.2">
      <c r="A740" s="3" t="s">
        <v>24</v>
      </c>
      <c r="B740" s="4" t="s">
        <v>614</v>
      </c>
      <c r="C740" s="3" t="s">
        <v>14</v>
      </c>
      <c r="D740" s="3" t="s">
        <v>17</v>
      </c>
      <c r="E740">
        <v>7</v>
      </c>
      <c r="F740">
        <v>30</v>
      </c>
      <c r="G740" s="3" t="s">
        <v>26</v>
      </c>
    </row>
    <row r="741" spans="1:7" x14ac:dyDescent="0.2">
      <c r="A741" s="3" t="s">
        <v>19</v>
      </c>
      <c r="B741" s="4" t="s">
        <v>615</v>
      </c>
      <c r="C741" s="3" t="s">
        <v>14</v>
      </c>
      <c r="D741" s="3" t="s">
        <v>10</v>
      </c>
      <c r="E741">
        <v>5</v>
      </c>
      <c r="F741">
        <v>30</v>
      </c>
      <c r="G741" s="3" t="s">
        <v>11</v>
      </c>
    </row>
    <row r="742" spans="1:7" x14ac:dyDescent="0.2">
      <c r="A742" s="3" t="s">
        <v>15</v>
      </c>
      <c r="B742" s="4" t="s">
        <v>616</v>
      </c>
      <c r="C742" s="3" t="s">
        <v>14</v>
      </c>
      <c r="D742" s="3" t="s">
        <v>10</v>
      </c>
      <c r="E742">
        <v>5</v>
      </c>
      <c r="F742">
        <v>15</v>
      </c>
      <c r="G742" s="3" t="s">
        <v>23</v>
      </c>
    </row>
    <row r="743" spans="1:7" x14ac:dyDescent="0.2">
      <c r="A743" s="3" t="s">
        <v>21</v>
      </c>
      <c r="B743" s="4" t="s">
        <v>617</v>
      </c>
      <c r="C743" s="3" t="s">
        <v>9</v>
      </c>
      <c r="D743" s="3" t="s">
        <v>17</v>
      </c>
      <c r="E743">
        <v>4</v>
      </c>
      <c r="F743">
        <v>30</v>
      </c>
      <c r="G743" s="3" t="s">
        <v>37</v>
      </c>
    </row>
    <row r="744" spans="1:7" x14ac:dyDescent="0.2">
      <c r="A744" s="3" t="s">
        <v>19</v>
      </c>
      <c r="B744" s="4" t="s">
        <v>618</v>
      </c>
      <c r="C744" s="3" t="s">
        <v>14</v>
      </c>
      <c r="D744" s="3" t="s">
        <v>17</v>
      </c>
      <c r="E744">
        <v>5</v>
      </c>
      <c r="F744">
        <v>0</v>
      </c>
      <c r="G744" s="3" t="s">
        <v>11</v>
      </c>
    </row>
    <row r="745" spans="1:7" x14ac:dyDescent="0.2">
      <c r="A745" s="3" t="s">
        <v>19</v>
      </c>
      <c r="B745" s="4" t="s">
        <v>618</v>
      </c>
      <c r="C745" s="3" t="s">
        <v>14</v>
      </c>
      <c r="D745" s="3" t="s">
        <v>17</v>
      </c>
      <c r="E745">
        <v>5</v>
      </c>
      <c r="F745">
        <v>0</v>
      </c>
      <c r="G745" s="3" t="s">
        <v>11</v>
      </c>
    </row>
    <row r="746" spans="1:7" x14ac:dyDescent="0.2">
      <c r="A746" s="3" t="s">
        <v>7</v>
      </c>
      <c r="B746" s="4" t="s">
        <v>241</v>
      </c>
      <c r="C746" s="3" t="s">
        <v>14</v>
      </c>
      <c r="D746" s="3" t="s">
        <v>10</v>
      </c>
      <c r="E746">
        <v>0</v>
      </c>
      <c r="F746">
        <v>30</v>
      </c>
      <c r="G746" s="3" t="s">
        <v>11</v>
      </c>
    </row>
    <row r="747" spans="1:7" x14ac:dyDescent="0.2">
      <c r="A747" s="3" t="s">
        <v>19</v>
      </c>
      <c r="B747" s="4" t="s">
        <v>619</v>
      </c>
      <c r="C747" s="3" t="s">
        <v>14</v>
      </c>
      <c r="D747" s="3" t="s">
        <v>17</v>
      </c>
      <c r="E747">
        <v>6</v>
      </c>
      <c r="F747">
        <v>0</v>
      </c>
      <c r="G747" s="3" t="s">
        <v>11</v>
      </c>
    </row>
    <row r="748" spans="1:7" x14ac:dyDescent="0.2">
      <c r="A748" s="3" t="s">
        <v>15</v>
      </c>
      <c r="B748" s="4" t="s">
        <v>616</v>
      </c>
      <c r="C748" s="3" t="s">
        <v>14</v>
      </c>
      <c r="D748" s="3" t="s">
        <v>17</v>
      </c>
      <c r="E748">
        <v>11</v>
      </c>
      <c r="F748">
        <v>23</v>
      </c>
      <c r="G748" s="3" t="s">
        <v>18</v>
      </c>
    </row>
  </sheetData>
  <mergeCells count="2">
    <mergeCell ref="P16:P17"/>
    <mergeCell ref="P19:P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Frauke Oestreich</dc:creator>
  <cp:lastModifiedBy>Frauke Oestreich</cp:lastModifiedBy>
  <dcterms:created xsi:type="dcterms:W3CDTF">2023-03-30T11:47:00Z</dcterms:created>
  <dcterms:modified xsi:type="dcterms:W3CDTF">2023-03-30T11:47:26Z</dcterms:modified>
</cp:coreProperties>
</file>